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825" tabRatio="898" activeTab="5"/>
  </bookViews>
  <sheets>
    <sheet name="Образец заполнения" sheetId="1" r:id="rId1"/>
    <sheet name="все предметы" sheetId="2" r:id="rId2"/>
    <sheet name="прилож 1 к отчету" sheetId="3" r:id="rId3"/>
    <sheet name="прилож 2 к отчету" sheetId="4" r:id="rId4"/>
    <sheet name="прилож 3 к отчету" sheetId="5" r:id="rId5"/>
    <sheet name="прилож 4 к отчету" sheetId="6" r:id="rId6"/>
  </sheets>
  <externalReferences>
    <externalReference r:id="rId9"/>
    <externalReference r:id="rId10"/>
  </externalReferences>
  <definedNames>
    <definedName name="_xlnm._FilterDatabase" localSheetId="1" hidden="1">'все предметы'!$A$4:$Q$110</definedName>
    <definedName name="Должность">'[1]Лист2'!$B$1:$B$5</definedName>
    <definedName name="пжен">'[2]Лист2'!$A$1:$A$2</definedName>
    <definedName name="Пол">'[1]Лист2'!$A$1:$A$2</definedName>
    <definedName name="Стаж">'[1]Лист2'!$C$1:$C$61</definedName>
    <definedName name="ТипДиплома">'[1]Лист2'!$E$1:$E$2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<sst xmlns="http://schemas.openxmlformats.org/spreadsheetml/2006/main" count="930" uniqueCount="206">
  <si>
    <t>Фамилия</t>
  </si>
  <si>
    <t>Имя</t>
  </si>
  <si>
    <t>Отчество</t>
  </si>
  <si>
    <t>Дата рождения</t>
  </si>
  <si>
    <t>всего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</si>
  <si>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</si>
  <si>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</si>
  <si>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</si>
  <si>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</si>
  <si>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</si>
  <si>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</si>
  <si>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</si>
  <si>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Приложение 1</t>
  </si>
  <si>
    <t>предмет</t>
  </si>
  <si>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</si>
  <si>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</si>
  <si>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</si>
  <si>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</si>
  <si>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</si>
  <si>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</si>
  <si>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</si>
  <si>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обществознание</t>
  </si>
  <si>
    <t>русский язык</t>
  </si>
  <si>
    <t>физика</t>
  </si>
  <si>
    <t>химия</t>
  </si>
  <si>
    <t>Приложение 2</t>
  </si>
  <si>
    <t>Данные ученика</t>
  </si>
  <si>
    <t>Данные учителя - наставника</t>
  </si>
  <si>
    <t>№ п/п</t>
  </si>
  <si>
    <t>Ольга</t>
  </si>
  <si>
    <t>Ивановна</t>
  </si>
  <si>
    <t>Петр</t>
  </si>
  <si>
    <t>Результат (балл)</t>
  </si>
  <si>
    <t>% выполнения</t>
  </si>
  <si>
    <t>Количество победителей муниципального этапа</t>
  </si>
  <si>
    <t>Количество призеров муниципального этапа</t>
  </si>
  <si>
    <t>Класс</t>
  </si>
  <si>
    <t>Приложение 3</t>
  </si>
  <si>
    <t>Название муниципального образования</t>
  </si>
  <si>
    <t xml:space="preserve">Количество участников школьного этапа </t>
  </si>
  <si>
    <t>Количество участников муниципального этапа</t>
  </si>
  <si>
    <t xml:space="preserve"> Российской Федерации</t>
  </si>
  <si>
    <t xml:space="preserve"> государств СНГ</t>
  </si>
  <si>
    <t>Всего</t>
  </si>
  <si>
    <t>иных государств**</t>
  </si>
  <si>
    <t>Контрольный столбец</t>
  </si>
  <si>
    <t>Всего участников</t>
  </si>
  <si>
    <t>Всего победителей и призеров</t>
  </si>
  <si>
    <t>% поб и приз от общего кол-ва</t>
  </si>
  <si>
    <t>% победителей и призеров от общего количества участников</t>
  </si>
  <si>
    <t>% участников от общего количества обучающихся</t>
  </si>
  <si>
    <t>Количество участников - граждан</t>
  </si>
  <si>
    <t>Кол-во участников - детей с ограниченными возможностями здоровья*</t>
  </si>
  <si>
    <t>Муниципальное образование</t>
  </si>
  <si>
    <t>Чукотского автономного округа</t>
  </si>
  <si>
    <t>ОБЖ</t>
  </si>
  <si>
    <t>право</t>
  </si>
  <si>
    <t>Количество победителей и призеров школьного этапа</t>
  </si>
  <si>
    <t xml:space="preserve">Полное название общеобразовательной организации по уставу </t>
  </si>
  <si>
    <t>Количество победителей школьного этапа</t>
  </si>
  <si>
    <t>Количество призеров школьного этапа</t>
  </si>
  <si>
    <t>** - Обучающийся, ставший победителем или призером в олимпиадах по нескольким предметам, учитывается 1 раз.</t>
  </si>
  <si>
    <t>Пол</t>
  </si>
  <si>
    <t>Гражданство</t>
  </si>
  <si>
    <t>Ограниченные возможности здоровья</t>
  </si>
  <si>
    <t>не имеются</t>
  </si>
  <si>
    <t>Класс обучения</t>
  </si>
  <si>
    <t>Статус участника</t>
  </si>
  <si>
    <t>призер</t>
  </si>
  <si>
    <t>4 класс</t>
  </si>
  <si>
    <t>астрономия</t>
  </si>
  <si>
    <t>искусство (МХК)</t>
  </si>
  <si>
    <t xml:space="preserve">ВНИМАНИЕ! УКРАИНА не является членом СНГ!!! Заполняйте правильно, </t>
  </si>
  <si>
    <t>если участник - гражданин Украины, то учитываем его в ИНЫЕ государства</t>
  </si>
  <si>
    <r>
      <t xml:space="preserve">Общее количество участников </t>
    </r>
    <r>
      <rPr>
        <b/>
        <i/>
        <sz val="11"/>
        <rFont val="Times New Roman"/>
        <family val="1"/>
      </rPr>
      <t>школьного</t>
    </r>
    <r>
      <rPr>
        <b/>
        <i/>
        <sz val="9"/>
        <rFont val="Times New Roman"/>
        <family val="1"/>
      </rPr>
      <t xml:space="preserve"> этапа</t>
    </r>
  </si>
  <si>
    <t>количество детей с ОВЗ</t>
  </si>
  <si>
    <t>количество детей из городских школ</t>
  </si>
  <si>
    <t>количество детей из сельских школ</t>
  </si>
  <si>
    <t>Приложение 4</t>
  </si>
  <si>
    <r>
      <t xml:space="preserve">Общее количество участников </t>
    </r>
    <r>
      <rPr>
        <b/>
        <i/>
        <sz val="11"/>
        <rFont val="Times New Roman"/>
        <family val="1"/>
      </rPr>
      <t>муниципального</t>
    </r>
    <r>
      <rPr>
        <b/>
        <i/>
        <sz val="9"/>
        <rFont val="Times New Roman"/>
        <family val="1"/>
      </rPr>
      <t xml:space="preserve"> этапа</t>
    </r>
  </si>
  <si>
    <t>* - Обучающийся, принявший участие в школьном этапе олимпиады по нескольким предметам, учитывается 1 раз.</t>
  </si>
  <si>
    <t>* - Обучающийся, принявший участие в муниципальном этапе олимпиады по нескольким предметам, учитывается 1 раз.</t>
  </si>
  <si>
    <t>Общее количество победителей и призеров муниципального этапа</t>
  </si>
  <si>
    <t>участники школьного этапа</t>
  </si>
  <si>
    <t>победители и призеры школьного этапа</t>
  </si>
  <si>
    <t>участники муниципального этапа</t>
  </si>
  <si>
    <t>победители и призеры муниципального этапа</t>
  </si>
  <si>
    <t>количество детей-сирот и детей, оставшихся без попечения родителей</t>
  </si>
  <si>
    <t>** - при заполнении столбцов 23, 24, ниже таблицы указать название страны</t>
  </si>
  <si>
    <t>Наименование МО:</t>
  </si>
  <si>
    <t>Предмет</t>
  </si>
  <si>
    <t>Иванова</t>
  </si>
  <si>
    <t>Петров</t>
  </si>
  <si>
    <t>Сергей</t>
  </si>
  <si>
    <t>Карлович</t>
  </si>
  <si>
    <t>Сергеев</t>
  </si>
  <si>
    <t>Илья</t>
  </si>
  <si>
    <t>Дарима</t>
  </si>
  <si>
    <t>Баировна</t>
  </si>
  <si>
    <t>Самбуева</t>
  </si>
  <si>
    <t>Яблоков</t>
  </si>
  <si>
    <t>Архипович</t>
  </si>
  <si>
    <t>ж</t>
  </si>
  <si>
    <t>м</t>
  </si>
  <si>
    <t>Муниципальное бюджетное общеобразовательное учреждение «Центр образования посёлка Угольные Копи»</t>
  </si>
  <si>
    <t>Муниципальное бюджетное общеобразовательное учреждение «Центр образования посёлка Беринговского»</t>
  </si>
  <si>
    <t>Муниципальное бюджетное общеобразовательное учреждение «Центр образования села Усть-Белая»</t>
  </si>
  <si>
    <t>Серова</t>
  </si>
  <si>
    <t>Валентина</t>
  </si>
  <si>
    <t>Васин</t>
  </si>
  <si>
    <t>Петрович</t>
  </si>
  <si>
    <t>Леонов</t>
  </si>
  <si>
    <t>Василий</t>
  </si>
  <si>
    <t>Викторович</t>
  </si>
  <si>
    <t>Сашин</t>
  </si>
  <si>
    <t>Семен</t>
  </si>
  <si>
    <t>Семенович</t>
  </si>
  <si>
    <t>Орехов</t>
  </si>
  <si>
    <t>Михаил</t>
  </si>
  <si>
    <t>Михайлович</t>
  </si>
  <si>
    <t>участник</t>
  </si>
  <si>
    <t>победитель</t>
  </si>
  <si>
    <t>литетатура</t>
  </si>
  <si>
    <t>физическая культура</t>
  </si>
  <si>
    <t>экология</t>
  </si>
  <si>
    <t>Тирович</t>
  </si>
  <si>
    <t>красным приведен пример заполнения</t>
  </si>
  <si>
    <t>Россия</t>
  </si>
  <si>
    <t>* - при наличии среди участников олимпиады детей с ограниченными возможностями здоровья, ниже таблицы указать ФИО ребенка</t>
  </si>
  <si>
    <t xml:space="preserve"> государств СНГ**</t>
  </si>
  <si>
    <t>Кол-во участников - детей с ограниченными возможностями здоровья</t>
  </si>
  <si>
    <t>иных государств</t>
  </si>
  <si>
    <t xml:space="preserve">имеются </t>
  </si>
  <si>
    <r>
      <t xml:space="preserve">Наименование МО: </t>
    </r>
    <r>
      <rPr>
        <b/>
        <sz val="10"/>
        <color indexed="10"/>
        <rFont val="Times New Roman"/>
        <family val="1"/>
      </rPr>
      <t>Анадырский МР</t>
    </r>
  </si>
  <si>
    <t>Класс обучения (ставим только число: 7, 8, 9, 10 или 11)</t>
  </si>
  <si>
    <t>Статус участника (участник, призер или победитель)</t>
  </si>
  <si>
    <t>Пол (м или ж)</t>
  </si>
  <si>
    <t>Тагир</t>
  </si>
  <si>
    <t>Казахстан</t>
  </si>
  <si>
    <t>Список участников муниципального этапа всероссийской олимпиады школьников 2020/2021 учебного года</t>
  </si>
  <si>
    <t>экономика</t>
  </si>
  <si>
    <t>Дата рождения (ЧЧ.ММ.ГГГГ)</t>
  </si>
  <si>
    <t>Информация о количестве участников, победителй и призеров школьного этапа всероссийской олимпиады школьников 2020/2021 учебного года по предметам</t>
  </si>
  <si>
    <t>Информация о количестве участников, победителей и призеров муниципального этапа всероссийской олимпиады школьников 2020/2021 учебного года по предметам</t>
  </si>
  <si>
    <t>Общее количество обучающихся в параллеле (статданные на 01.09.2020)</t>
  </si>
  <si>
    <t>Информация о количестве участников*, победителей** и призеров** школьного этапа всероссийской олимпиады школьников 2020/2021 учебного года</t>
  </si>
  <si>
    <t>Информация о количестве участников*, победителей** и призеров** муниципального этапа всероссийской олимпиады школьников 2020/2021 учебного года</t>
  </si>
  <si>
    <t>Безгин</t>
  </si>
  <si>
    <t>Дмитрий</t>
  </si>
  <si>
    <t>Владимирович</t>
  </si>
  <si>
    <t>Муниципальное бюджетное общеобразовательное учреждение "Центр образования с.Рыркайпий"</t>
  </si>
  <si>
    <t xml:space="preserve">Яшина </t>
  </si>
  <si>
    <t>Тытьяна</t>
  </si>
  <si>
    <t>Степановна</t>
  </si>
  <si>
    <t>Омрынав</t>
  </si>
  <si>
    <t>Александра</t>
  </si>
  <si>
    <t>Сергеевна</t>
  </si>
  <si>
    <t xml:space="preserve">Губин </t>
  </si>
  <si>
    <t>Никита</t>
  </si>
  <si>
    <t>Александрович</t>
  </si>
  <si>
    <t>Эттырачо</t>
  </si>
  <si>
    <t xml:space="preserve">Вадим </t>
  </si>
  <si>
    <t>Виккторович</t>
  </si>
  <si>
    <t>Клейман</t>
  </si>
  <si>
    <t>Екатерина</t>
  </si>
  <si>
    <t>Юрьевна</t>
  </si>
  <si>
    <t>Яурова</t>
  </si>
  <si>
    <t>Вероника</t>
  </si>
  <si>
    <t>Викторовна</t>
  </si>
  <si>
    <t>Ушанева</t>
  </si>
  <si>
    <t>Людмила</t>
  </si>
  <si>
    <t>Олеговна</t>
  </si>
  <si>
    <t>Кымылькут</t>
  </si>
  <si>
    <t>Георгий</t>
  </si>
  <si>
    <t xml:space="preserve">Недугова </t>
  </si>
  <si>
    <t>Галина</t>
  </si>
  <si>
    <t>Тынаан</t>
  </si>
  <si>
    <t>Евгений</t>
  </si>
  <si>
    <t>Дмитриевич</t>
  </si>
  <si>
    <t>Иван</t>
  </si>
  <si>
    <t>Яуров</t>
  </si>
  <si>
    <t>Галиакберова</t>
  </si>
  <si>
    <t>Татьяна</t>
  </si>
  <si>
    <t>Анатольевна</t>
  </si>
  <si>
    <t>Тынаранав</t>
  </si>
  <si>
    <t>Раиса</t>
  </si>
  <si>
    <t>Ильинична</t>
  </si>
  <si>
    <t>Оттынтонав</t>
  </si>
  <si>
    <t>Арина</t>
  </si>
  <si>
    <t>Владимировна</t>
  </si>
  <si>
    <t>Болоцкова</t>
  </si>
  <si>
    <t>Алена</t>
  </si>
  <si>
    <t>Александровна</t>
  </si>
  <si>
    <t>Шемраева</t>
  </si>
  <si>
    <t>Кристина</t>
  </si>
  <si>
    <t>Лунегова</t>
  </si>
  <si>
    <t>Надежда</t>
  </si>
  <si>
    <t>Васильевна</t>
  </si>
  <si>
    <t xml:space="preserve">Хорошко </t>
  </si>
  <si>
    <t>Степан</t>
  </si>
  <si>
    <t>Юрий</t>
  </si>
  <si>
    <t xml:space="preserve">Недугов </t>
  </si>
  <si>
    <t>Чуркина</t>
  </si>
  <si>
    <t>Анастасия</t>
  </si>
  <si>
    <t>Чоботар</t>
  </si>
  <si>
    <t>Олег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</si>
</sst>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6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 shrinkToFit="1"/>
    </xf>
    <xf numFmtId="0" fontId="5" fillId="0" borderId="0" xfId="0" applyFont="1" applyAlignment="1">
      <alignment/>
    </xf>
    <xf numFmtId="9" fontId="1" fillId="0" borderId="0" xfId="0" applyNumberFormat="1" applyFont="1" applyAlignment="1">
      <alignment/>
    </xf>
    <xf numFmtId="9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9" fontId="1" fillId="34" borderId="10" xfId="0" applyNumberFormat="1" applyFont="1" applyFill="1" applyBorder="1" applyAlignment="1">
      <alignment vertical="center" wrapText="1"/>
    </xf>
    <xf numFmtId="9" fontId="1" fillId="36" borderId="1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 shrinkToFit="1"/>
    </xf>
    <xf numFmtId="9" fontId="5" fillId="33" borderId="12" xfId="0" applyNumberFormat="1" applyFont="1" applyFill="1" applyBorder="1" applyAlignment="1">
      <alignment horizontal="center" vertical="center" wrapText="1" shrinkToFit="1"/>
    </xf>
    <xf numFmtId="0" fontId="12" fillId="33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top" wrapText="1"/>
    </xf>
    <xf numFmtId="1" fontId="15" fillId="0" borderId="10" xfId="0" applyNumberFormat="1" applyFont="1" applyFill="1" applyBorder="1" applyAlignment="1">
      <alignment horizontal="center" vertical="center" wrapText="1" shrinkToFi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37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7" fillId="38" borderId="0" xfId="0" applyFont="1" applyFill="1" applyAlignment="1">
      <alignment horizontal="left" vertical="center"/>
    </xf>
    <xf numFmtId="0" fontId="7" fillId="38" borderId="0" xfId="0" applyFont="1" applyFill="1" applyAlignment="1">
      <alignment/>
    </xf>
    <xf numFmtId="0" fontId="17" fillId="38" borderId="0" xfId="0" applyFont="1" applyFill="1" applyAlignment="1">
      <alignment/>
    </xf>
    <xf numFmtId="1" fontId="15" fillId="0" borderId="10" xfId="0" applyNumberFormat="1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 vertical="center" wrapText="1"/>
    </xf>
    <xf numFmtId="1" fontId="18" fillId="0" borderId="13" xfId="0" applyNumberFormat="1" applyFont="1" applyFill="1" applyBorder="1" applyAlignment="1">
      <alignment horizontal="center" vertical="center" wrapText="1" shrinkToFit="1"/>
    </xf>
    <xf numFmtId="1" fontId="1" fillId="0" borderId="13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 horizontal="center"/>
    </xf>
    <xf numFmtId="0" fontId="12" fillId="2" borderId="12" xfId="0" applyFont="1" applyFill="1" applyBorder="1" applyAlignment="1">
      <alignment horizontal="center" vertical="center" wrapText="1" shrinkToFit="1"/>
    </xf>
    <xf numFmtId="9" fontId="5" fillId="2" borderId="12" xfId="0" applyNumberFormat="1" applyFont="1" applyFill="1" applyBorder="1" applyAlignment="1">
      <alignment horizontal="center" vertical="center" wrapText="1" shrinkToFit="1"/>
    </xf>
    <xf numFmtId="0" fontId="57" fillId="0" borderId="0" xfId="0" applyFont="1" applyAlignment="1">
      <alignment horizontal="left"/>
    </xf>
    <xf numFmtId="0" fontId="57" fillId="0" borderId="0" xfId="0" applyFont="1" applyFill="1" applyAlignment="1">
      <alignment horizontal="left"/>
    </xf>
    <xf numFmtId="1" fontId="5" fillId="39" borderId="12" xfId="0" applyNumberFormat="1" applyFont="1" applyFill="1" applyBorder="1" applyAlignment="1">
      <alignment horizontal="center" vertical="center" wrapText="1" shrinkToFit="1"/>
    </xf>
    <xf numFmtId="0" fontId="12" fillId="39" borderId="12" xfId="0" applyFont="1" applyFill="1" applyBorder="1" applyAlignment="1">
      <alignment horizontal="center" vertical="center" wrapText="1" shrinkToFit="1"/>
    </xf>
    <xf numFmtId="9" fontId="5" fillId="39" borderId="12" xfId="0" applyNumberFormat="1" applyFont="1" applyFill="1" applyBorder="1" applyAlignment="1">
      <alignment horizontal="center" vertical="center" wrapText="1" shrinkToFit="1"/>
    </xf>
    <xf numFmtId="1" fontId="5" fillId="26" borderId="12" xfId="0" applyNumberFormat="1" applyFont="1" applyFill="1" applyBorder="1" applyAlignment="1">
      <alignment horizontal="center" vertical="center" wrapText="1" shrinkToFit="1"/>
    </xf>
    <xf numFmtId="0" fontId="12" fillId="26" borderId="12" xfId="0" applyFont="1" applyFill="1" applyBorder="1" applyAlignment="1">
      <alignment horizontal="center" vertical="center" wrapText="1" shrinkToFit="1"/>
    </xf>
    <xf numFmtId="9" fontId="5" fillId="26" borderId="12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wrapText="1" shrinkToFit="1"/>
    </xf>
    <xf numFmtId="0" fontId="1" fillId="4" borderId="10" xfId="0" applyFont="1" applyFill="1" applyBorder="1" applyAlignment="1">
      <alignment horizontal="center" vertical="center" wrapText="1" shrinkToFit="1"/>
    </xf>
    <xf numFmtId="0" fontId="1" fillId="4" borderId="10" xfId="0" applyFont="1" applyFill="1" applyBorder="1" applyAlignment="1">
      <alignment horizontal="center" vertical="center" wrapText="1"/>
    </xf>
    <xf numFmtId="14" fontId="1" fillId="4" borderId="10" xfId="0" applyNumberFormat="1" applyFont="1" applyFill="1" applyBorder="1" applyAlignment="1">
      <alignment horizontal="center" vertical="center" wrapText="1" shrinkToFit="1"/>
    </xf>
    <xf numFmtId="49" fontId="1" fillId="4" borderId="10" xfId="0" applyNumberFormat="1" applyFont="1" applyFill="1" applyBorder="1" applyAlignment="1">
      <alignment horizontal="center" vertical="center" wrapText="1" shrinkToFit="1"/>
    </xf>
    <xf numFmtId="9" fontId="1" fillId="4" borderId="10" xfId="0" applyNumberFormat="1" applyFont="1" applyFill="1" applyBorder="1" applyAlignment="1">
      <alignment horizontal="center" vertical="center" wrapText="1" shrinkToFit="1"/>
    </xf>
    <xf numFmtId="0" fontId="1" fillId="6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left"/>
    </xf>
    <xf numFmtId="0" fontId="1" fillId="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 wrapText="1" shrinkToFi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right" vertical="center"/>
    </xf>
    <xf numFmtId="9" fontId="58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7" fillId="0" borderId="14" xfId="0" applyFont="1" applyBorder="1" applyAlignment="1">
      <alignment vertical="top" wrapText="1" shrinkToFit="1"/>
    </xf>
    <xf numFmtId="0" fontId="1" fillId="4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7" fillId="0" borderId="0" xfId="0" applyFont="1" applyAlignment="1">
      <alignment horizontal="left" wrapText="1" shrinkToFit="1"/>
    </xf>
    <xf numFmtId="0" fontId="59" fillId="0" borderId="0" xfId="0" applyFont="1" applyAlignment="1">
      <alignment horizontal="center" wrapText="1" shrinkToFit="1"/>
    </xf>
    <xf numFmtId="0" fontId="7" fillId="0" borderId="14" xfId="0" applyFont="1" applyBorder="1" applyAlignment="1">
      <alignment horizontal="left" vertical="top" wrapText="1" shrinkToFit="1"/>
    </xf>
    <xf numFmtId="0" fontId="2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 shrinkToFit="1"/>
    </xf>
    <xf numFmtId="0" fontId="4" fillId="4" borderId="10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 wrapText="1" shrinkToFit="1"/>
    </xf>
    <xf numFmtId="0" fontId="1" fillId="10" borderId="16" xfId="0" applyFont="1" applyFill="1" applyBorder="1" applyAlignment="1">
      <alignment horizontal="center" vertical="center" wrapText="1" shrinkToFit="1"/>
    </xf>
    <xf numFmtId="0" fontId="1" fillId="10" borderId="12" xfId="0" applyFont="1" applyFill="1" applyBorder="1" applyAlignment="1">
      <alignment horizontal="center" vertical="center" wrapText="1" shrinkToFit="1"/>
    </xf>
    <xf numFmtId="0" fontId="1" fillId="13" borderId="15" xfId="0" applyFont="1" applyFill="1" applyBorder="1" applyAlignment="1">
      <alignment horizontal="center" vertical="center" wrapText="1" shrinkToFit="1"/>
    </xf>
    <xf numFmtId="0" fontId="1" fillId="13" borderId="16" xfId="0" applyFont="1" applyFill="1" applyBorder="1" applyAlignment="1">
      <alignment horizontal="center" vertical="center" wrapText="1" shrinkToFit="1"/>
    </xf>
    <xf numFmtId="0" fontId="1" fillId="13" borderId="12" xfId="0" applyFont="1" applyFill="1" applyBorder="1" applyAlignment="1">
      <alignment horizontal="center" vertical="center" wrapText="1" shrinkToFi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 shrinkToFit="1"/>
    </xf>
    <xf numFmtId="0" fontId="1" fillId="34" borderId="17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 shrinkToFit="1"/>
    </xf>
    <xf numFmtId="0" fontId="1" fillId="5" borderId="13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6" fillId="13" borderId="11" xfId="0" applyFont="1" applyFill="1" applyBorder="1" applyAlignment="1">
      <alignment horizontal="center" vertical="center"/>
    </xf>
    <xf numFmtId="0" fontId="0" fillId="13" borderId="17" xfId="0" applyFill="1" applyBorder="1" applyAlignment="1">
      <alignment/>
    </xf>
    <xf numFmtId="0" fontId="6" fillId="33" borderId="18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6" fillId="33" borderId="2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6" borderId="11" xfId="0" applyFont="1" applyFill="1" applyBorder="1" applyAlignment="1">
      <alignment horizontal="center" vertical="center" wrapText="1" shrinkToFit="1"/>
    </xf>
    <xf numFmtId="0" fontId="1" fillId="36" borderId="17" xfId="0" applyFont="1" applyFill="1" applyBorder="1" applyAlignment="1">
      <alignment horizontal="center" vertical="center" wrapText="1" shrinkToFit="1"/>
    </xf>
    <xf numFmtId="0" fontId="1" fillId="36" borderId="16" xfId="0" applyFont="1" applyFill="1" applyBorder="1" applyAlignment="1">
      <alignment horizontal="center" vertical="center" wrapText="1" shrinkToFit="1"/>
    </xf>
    <xf numFmtId="0" fontId="1" fillId="36" borderId="12" xfId="0" applyFont="1" applyFill="1" applyBorder="1" applyAlignment="1">
      <alignment horizontal="center" vertical="center" wrapText="1" shrinkToFit="1"/>
    </xf>
    <xf numFmtId="0" fontId="1" fillId="37" borderId="19" xfId="0" applyFont="1" applyFill="1" applyBorder="1" applyAlignment="1">
      <alignment horizontal="center" vertical="center" wrapText="1" shrinkToFit="1"/>
    </xf>
    <xf numFmtId="0" fontId="1" fillId="37" borderId="20" xfId="0" applyFont="1" applyFill="1" applyBorder="1" applyAlignment="1">
      <alignment horizontal="center" vertical="center" wrapText="1" shrinkToFi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6" fillId="37" borderId="16" xfId="0" applyFont="1" applyFill="1" applyBorder="1" applyAlignment="1">
      <alignment horizontal="center" vertical="center" wrapText="1" shrinkToFit="1"/>
    </xf>
    <xf numFmtId="0" fontId="6" fillId="37" borderId="12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 wrapText="1" shrinkToFi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&#1044;&#1077;&#1087;&#1054;&#1073;&#1088;&#1072;&#1079;\Documents%20and%20Settings\&#1040;&#1074;&#1090;&#1086;&#1085;&#1086;&#1074;&#1072;\&#1054;&#1083;&#1080;&#1084;&#1087;&#1080;&#1072;&#1076;&#1099;_&#1079;&#1072;&#1076;&#1072;&#1085;&#1080;&#1103;_&#1076;&#1086;&#1082;&#1091;&#1084;&#1077;&#1085;&#1090;&#1099;\&#1054;&#1083;&#1080;&#1084;&#1087;&#1080;&#1072;&#1076;&#1072;_&#1044;&#1086;&#1082;&#1091;&#1084;&#1077;&#1085;&#1090;&#1099;\&#1054;&#1083;&#1080;&#1084;&#1087;&#1080;&#1072;&#1076;&#1072;_2010-11\&#1052;&#1091;&#1085;&#1080;&#1094;&#1080;&#1087;%20&#1069;&#1090;&#1072;&#1087;\&#1044;&#1086;&#1082;&#1091;&#1084;&#1077;&#1085;&#1090;&#1099;%20&#1074;%20&#1088;&#1072;&#1073;&#1086;&#1090;&#1077;\&#1041;&#1072;&#1079;&#1072;%20&#1076;&#1072;&#1085;&#1085;&#1099;&#1093;%20&#1042;&#1054;&#1064;%202010\&#1073;&#1086;&#1083;&#1074;&#1072;&#1085;&#1082;&#1072;%20&#1076;&#1083;&#1103;%20&#1079;&#1072;&#1087;&#1086;&#1083;&#1085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&#1044;&#1077;&#1087;&#1054;&#1073;&#1088;&#1072;&#1079;\Documents%20and%20Settings\&#1052;&#1072;&#1088;&#1080;&#1085;&#1072;%20&#1042;&#1080;&#1082;&#1090;&#1086;&#1088;&#1086;&#1074;&#1085;&#1072;\&#1056;&#1072;&#1073;&#1086;&#1095;&#1080;&#1081;%20&#1089;&#1090;&#1086;&#1083;\&#1062;&#1077;&#1085;&#1090;&#1088;%20&#1086;&#1073;&#1088;&#1072;&#1079;&#1086;&#1074;&#1072;&#1085;&#1080;&#1103;%20&#1054;&#1083;&#1080;&#1084;&#1087;&#1080;&#1072;&#1076;&#1072;\&#1044;&#1086;&#1082;&#1091;&#1084;&#1077;&#1085;&#1090;&#1099;%20&#1074;%20&#1088;&#1072;&#1073;&#1086;&#1090;&#1077;\&#1041;&#1072;&#1079;&#1072;%20&#1076;&#1072;&#1085;&#1085;&#1099;&#1093;%20&#1042;&#1054;&#1064;%202010\&#1073;&#1086;&#1083;&#1074;&#1072;&#1085;&#1082;&#1072;%20&#1076;&#1083;&#1103;%20&#1079;&#1072;&#1087;&#1086;&#1083;&#1085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6"/>
      <sheetName val="Лист15"/>
      <sheetName val="Лист14"/>
      <sheetName val="Лист13"/>
      <sheetName val="Лист12"/>
      <sheetName val="Лист11"/>
      <sheetName val="Лист10"/>
      <sheetName val="Лист9"/>
      <sheetName val="Лист8"/>
      <sheetName val="Лист7"/>
      <sheetName val="Лист6"/>
      <sheetName val="Лист5"/>
      <sheetName val="Лист4"/>
      <sheetName val="Лист3"/>
      <sheetName val="Лист1"/>
      <sheetName val="Лист2"/>
    </sheetNames>
    <sheetDataSet>
      <sheetData sheetId="15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6"/>
      <sheetName val="Лист15"/>
      <sheetName val="Лист14"/>
      <sheetName val="Лист13"/>
      <sheetName val="Лист12"/>
      <sheetName val="Лист11"/>
      <sheetName val="Лист10"/>
      <sheetName val="Лист9"/>
      <sheetName val="Лист8"/>
      <sheetName val="Лист7"/>
      <sheetName val="Лист6"/>
      <sheetName val="Лист5"/>
      <sheetName val="Лист4"/>
      <sheetName val="Лист3"/>
      <sheetName val="Лист1"/>
      <sheetName val="Лист2"/>
    </sheetNames>
    <sheetDataSet>
      <sheetData sheetId="15">
        <row r="1">
          <cell r="A1" t="str">
            <v>жен.</v>
          </cell>
        </row>
        <row r="2">
          <cell r="A2" t="str">
            <v>муж.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10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6" sqref="J6"/>
    </sheetView>
  </sheetViews>
  <sheetFormatPr defaultColWidth="9.140625" defaultRowHeight="12.75"/>
  <cols>
    <col min="1" max="1" width="4.7109375" style="1" customWidth="1"/>
    <col min="2" max="2" width="18.421875" style="97" customWidth="1"/>
    <col min="3" max="3" width="15.7109375" style="1" customWidth="1"/>
    <col min="4" max="4" width="12.8515625" style="1" customWidth="1"/>
    <col min="5" max="5" width="11.7109375" style="1" customWidth="1"/>
    <col min="6" max="6" width="5.57421875" style="1" customWidth="1"/>
    <col min="7" max="7" width="12.28125" style="9" customWidth="1"/>
    <col min="8" max="8" width="9.8515625" style="1" customWidth="1"/>
    <col min="9" max="9" width="13.00390625" style="97" customWidth="1"/>
    <col min="10" max="10" width="29.28125" style="1" customWidth="1"/>
    <col min="11" max="11" width="10.421875" style="1" customWidth="1"/>
    <col min="12" max="12" width="12.57421875" style="1" customWidth="1"/>
    <col min="13" max="13" width="8.8515625" style="1" customWidth="1"/>
    <col min="14" max="14" width="8.8515625" style="15" customWidth="1"/>
    <col min="15" max="16" width="12.8515625" style="1" customWidth="1"/>
    <col min="17" max="17" width="14.421875" style="1" customWidth="1"/>
    <col min="18" max="16384" width="9.140625" style="1" customWidth="1"/>
  </cols>
  <sheetData>
    <row r="1" spans="1:14" s="10" customFormat="1" ht="12.75" customHeight="1">
      <c r="A1" s="123" t="s">
        <v>139</v>
      </c>
      <c r="B1" s="123"/>
      <c r="C1" s="123"/>
      <c r="D1" s="123"/>
      <c r="E1" s="123"/>
      <c r="F1" s="123"/>
      <c r="G1" s="123"/>
      <c r="H1" s="123"/>
      <c r="I1" s="123"/>
      <c r="J1" s="124" t="s">
        <v>126</v>
      </c>
      <c r="K1" s="124"/>
      <c r="L1" s="124"/>
      <c r="N1" s="14"/>
    </row>
    <row r="2" spans="1:14" s="10" customFormat="1" ht="15.75" customHeight="1">
      <c r="A2" s="125" t="s">
        <v>133</v>
      </c>
      <c r="B2" s="125"/>
      <c r="C2" s="125"/>
      <c r="D2" s="125"/>
      <c r="E2" s="125"/>
      <c r="F2" s="125"/>
      <c r="G2" s="125"/>
      <c r="H2" s="125"/>
      <c r="I2" s="125"/>
      <c r="J2" s="108"/>
      <c r="K2" s="90"/>
      <c r="N2" s="14"/>
    </row>
    <row r="3" spans="1:17" ht="15.75">
      <c r="A3" s="126" t="s">
        <v>26</v>
      </c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8" t="s">
        <v>27</v>
      </c>
      <c r="P3" s="128"/>
      <c r="Q3" s="128"/>
    </row>
    <row r="4" spans="1:17" s="8" customFormat="1" ht="78" customHeight="1">
      <c r="A4" s="91" t="s">
        <v>28</v>
      </c>
      <c r="B4" s="100" t="s">
        <v>90</v>
      </c>
      <c r="C4" s="91" t="s">
        <v>0</v>
      </c>
      <c r="D4" s="91" t="s">
        <v>1</v>
      </c>
      <c r="E4" s="91" t="s">
        <v>2</v>
      </c>
      <c r="F4" s="117" t="s">
        <v>62</v>
      </c>
      <c r="G4" s="93" t="s">
        <v>3</v>
      </c>
      <c r="H4" s="117" t="s">
        <v>63</v>
      </c>
      <c r="I4" s="98" t="s">
        <v>64</v>
      </c>
      <c r="J4" s="91" t="s">
        <v>58</v>
      </c>
      <c r="K4" s="91" t="s">
        <v>66</v>
      </c>
      <c r="L4" s="94" t="s">
        <v>67</v>
      </c>
      <c r="M4" s="91" t="s">
        <v>32</v>
      </c>
      <c r="N4" s="95" t="s">
        <v>33</v>
      </c>
      <c r="O4" s="96" t="s">
        <v>0</v>
      </c>
      <c r="P4" s="96" t="s">
        <v>1</v>
      </c>
      <c r="Q4" s="96" t="s">
        <v>2</v>
      </c>
    </row>
    <row r="5" spans="1:17" s="8" customFormat="1" ht="12.75">
      <c r="A5" s="64">
        <v>1</v>
      </c>
      <c r="B5" s="3" t="s">
        <v>14</v>
      </c>
      <c r="C5" s="101" t="s">
        <v>91</v>
      </c>
      <c r="D5" s="101" t="s">
        <v>29</v>
      </c>
      <c r="E5" s="101" t="s">
        <v>30</v>
      </c>
      <c r="F5" s="102" t="s">
        <v>102</v>
      </c>
      <c r="G5" s="103">
        <v>38718</v>
      </c>
      <c r="H5" s="118" t="s">
        <v>127</v>
      </c>
      <c r="I5" s="104" t="s">
        <v>65</v>
      </c>
      <c r="J5" s="105" t="s">
        <v>104</v>
      </c>
      <c r="K5" s="102">
        <v>7</v>
      </c>
      <c r="L5" s="102" t="s">
        <v>68</v>
      </c>
      <c r="M5" s="102">
        <v>40</v>
      </c>
      <c r="N5" s="106">
        <f>M5/90</f>
        <v>0.4444444444444444</v>
      </c>
      <c r="O5" s="101" t="s">
        <v>107</v>
      </c>
      <c r="P5" s="101" t="s">
        <v>108</v>
      </c>
      <c r="Q5" s="101" t="s">
        <v>30</v>
      </c>
    </row>
    <row r="6" spans="1:17" s="8" customFormat="1" ht="12.75">
      <c r="A6" s="64">
        <f aca="true" t="shared" si="0" ref="A6:A66">A5+1</f>
        <v>2</v>
      </c>
      <c r="B6" s="3" t="s">
        <v>14</v>
      </c>
      <c r="C6" s="101" t="s">
        <v>92</v>
      </c>
      <c r="D6" s="101" t="s">
        <v>93</v>
      </c>
      <c r="E6" s="101" t="s">
        <v>94</v>
      </c>
      <c r="F6" s="102" t="s">
        <v>103</v>
      </c>
      <c r="G6" s="103">
        <v>38698</v>
      </c>
      <c r="H6" s="118" t="s">
        <v>127</v>
      </c>
      <c r="I6" s="104" t="s">
        <v>65</v>
      </c>
      <c r="J6" s="105" t="s">
        <v>105</v>
      </c>
      <c r="K6" s="102">
        <v>8</v>
      </c>
      <c r="L6" s="102" t="s">
        <v>120</v>
      </c>
      <c r="M6" s="102">
        <v>24</v>
      </c>
      <c r="N6" s="106">
        <f>M6/90</f>
        <v>0.26666666666666666</v>
      </c>
      <c r="O6" s="101" t="s">
        <v>109</v>
      </c>
      <c r="P6" s="101" t="s">
        <v>31</v>
      </c>
      <c r="Q6" s="101" t="s">
        <v>110</v>
      </c>
    </row>
    <row r="7" spans="1:17" s="8" customFormat="1" ht="12.75">
      <c r="A7" s="64">
        <f t="shared" si="0"/>
        <v>3</v>
      </c>
      <c r="B7" s="3" t="s">
        <v>14</v>
      </c>
      <c r="C7" s="101" t="s">
        <v>99</v>
      </c>
      <c r="D7" s="101" t="s">
        <v>97</v>
      </c>
      <c r="E7" s="101" t="s">
        <v>98</v>
      </c>
      <c r="F7" s="102" t="s">
        <v>102</v>
      </c>
      <c r="G7" s="103">
        <v>38117</v>
      </c>
      <c r="H7" s="118" t="s">
        <v>127</v>
      </c>
      <c r="I7" s="104" t="s">
        <v>65</v>
      </c>
      <c r="J7" s="105" t="s">
        <v>104</v>
      </c>
      <c r="K7" s="102">
        <v>8</v>
      </c>
      <c r="L7" s="102" t="s">
        <v>68</v>
      </c>
      <c r="M7" s="102">
        <v>38</v>
      </c>
      <c r="N7" s="106">
        <f>M7/90</f>
        <v>0.4222222222222222</v>
      </c>
      <c r="O7" s="101" t="s">
        <v>107</v>
      </c>
      <c r="P7" s="101" t="s">
        <v>108</v>
      </c>
      <c r="Q7" s="101" t="s">
        <v>30</v>
      </c>
    </row>
    <row r="8" spans="1:17" s="8" customFormat="1" ht="12.75">
      <c r="A8" s="64">
        <f t="shared" si="0"/>
        <v>4</v>
      </c>
      <c r="B8" s="3" t="s">
        <v>14</v>
      </c>
      <c r="C8" s="101" t="s">
        <v>100</v>
      </c>
      <c r="D8" s="101" t="s">
        <v>137</v>
      </c>
      <c r="E8" s="101" t="s">
        <v>101</v>
      </c>
      <c r="F8" s="102" t="s">
        <v>103</v>
      </c>
      <c r="G8" s="103">
        <v>37847</v>
      </c>
      <c r="H8" s="118" t="s">
        <v>138</v>
      </c>
      <c r="I8" s="104" t="s">
        <v>65</v>
      </c>
      <c r="J8" s="105" t="s">
        <v>106</v>
      </c>
      <c r="K8" s="102">
        <v>9</v>
      </c>
      <c r="L8" s="102" t="s">
        <v>121</v>
      </c>
      <c r="M8" s="102">
        <v>69</v>
      </c>
      <c r="N8" s="106">
        <f>M8/90</f>
        <v>0.7666666666666667</v>
      </c>
      <c r="O8" s="101" t="s">
        <v>111</v>
      </c>
      <c r="P8" s="101" t="s">
        <v>112</v>
      </c>
      <c r="Q8" s="101" t="s">
        <v>113</v>
      </c>
    </row>
    <row r="9" spans="1:17" s="8" customFormat="1" ht="12.75">
      <c r="A9" s="64">
        <f t="shared" si="0"/>
        <v>5</v>
      </c>
      <c r="B9" s="3" t="s">
        <v>70</v>
      </c>
      <c r="C9" s="101" t="s">
        <v>91</v>
      </c>
      <c r="D9" s="101" t="s">
        <v>29</v>
      </c>
      <c r="E9" s="101" t="s">
        <v>30</v>
      </c>
      <c r="F9" s="102" t="s">
        <v>102</v>
      </c>
      <c r="G9" s="103">
        <v>38718</v>
      </c>
      <c r="H9" s="118" t="s">
        <v>127</v>
      </c>
      <c r="I9" s="104" t="s">
        <v>65</v>
      </c>
      <c r="J9" s="105" t="s">
        <v>104</v>
      </c>
      <c r="K9" s="102">
        <v>7</v>
      </c>
      <c r="L9" s="102" t="s">
        <v>120</v>
      </c>
      <c r="M9" s="102">
        <v>12</v>
      </c>
      <c r="N9" s="106">
        <f>M9/100</f>
        <v>0.12</v>
      </c>
      <c r="O9" s="101" t="s">
        <v>114</v>
      </c>
      <c r="P9" s="101" t="s">
        <v>115</v>
      </c>
      <c r="Q9" s="101" t="s">
        <v>116</v>
      </c>
    </row>
    <row r="10" spans="1:17" s="8" customFormat="1" ht="12.75">
      <c r="A10" s="64">
        <f t="shared" si="0"/>
        <v>6</v>
      </c>
      <c r="B10" s="3" t="s">
        <v>70</v>
      </c>
      <c r="C10" s="101" t="s">
        <v>92</v>
      </c>
      <c r="D10" s="101" t="s">
        <v>93</v>
      </c>
      <c r="E10" s="101" t="s">
        <v>94</v>
      </c>
      <c r="F10" s="102" t="s">
        <v>103</v>
      </c>
      <c r="G10" s="103">
        <v>38698</v>
      </c>
      <c r="H10" s="118" t="s">
        <v>127</v>
      </c>
      <c r="I10" s="104" t="s">
        <v>65</v>
      </c>
      <c r="J10" s="105" t="s">
        <v>105</v>
      </c>
      <c r="K10" s="102">
        <v>8</v>
      </c>
      <c r="L10" s="102" t="s">
        <v>120</v>
      </c>
      <c r="M10" s="102">
        <v>19</v>
      </c>
      <c r="N10" s="106">
        <f>M10/100</f>
        <v>0.19</v>
      </c>
      <c r="O10" s="101" t="s">
        <v>117</v>
      </c>
      <c r="P10" s="101" t="s">
        <v>118</v>
      </c>
      <c r="Q10" s="101" t="s">
        <v>119</v>
      </c>
    </row>
    <row r="11" spans="1:17" s="8" customFormat="1" ht="12.75">
      <c r="A11" s="64">
        <f t="shared" si="0"/>
        <v>7</v>
      </c>
      <c r="B11" s="3" t="s">
        <v>70</v>
      </c>
      <c r="C11" s="101" t="s">
        <v>95</v>
      </c>
      <c r="D11" s="101" t="s">
        <v>96</v>
      </c>
      <c r="E11" s="101" t="s">
        <v>125</v>
      </c>
      <c r="F11" s="102" t="s">
        <v>103</v>
      </c>
      <c r="G11" s="103">
        <v>37404</v>
      </c>
      <c r="H11" s="118" t="s">
        <v>127</v>
      </c>
      <c r="I11" s="104" t="s">
        <v>132</v>
      </c>
      <c r="J11" s="105" t="s">
        <v>105</v>
      </c>
      <c r="K11" s="102">
        <v>10</v>
      </c>
      <c r="L11" s="102" t="s">
        <v>68</v>
      </c>
      <c r="M11" s="102">
        <v>39</v>
      </c>
      <c r="N11" s="106">
        <f>M11/100</f>
        <v>0.39</v>
      </c>
      <c r="O11" s="101" t="s">
        <v>117</v>
      </c>
      <c r="P11" s="101" t="s">
        <v>118</v>
      </c>
      <c r="Q11" s="101" t="s">
        <v>119</v>
      </c>
    </row>
    <row r="12" spans="1:17" s="8" customFormat="1" ht="12.75">
      <c r="A12" s="64">
        <f t="shared" si="0"/>
        <v>8</v>
      </c>
      <c r="B12" s="3" t="s">
        <v>15</v>
      </c>
      <c r="C12" s="3"/>
      <c r="D12" s="3"/>
      <c r="E12" s="3"/>
      <c r="F12" s="64"/>
      <c r="G12" s="110"/>
      <c r="H12" s="64"/>
      <c r="I12" s="3"/>
      <c r="J12" s="64"/>
      <c r="K12" s="64"/>
      <c r="L12" s="64"/>
      <c r="M12" s="64"/>
      <c r="N12" s="111"/>
      <c r="O12" s="64"/>
      <c r="P12" s="64"/>
      <c r="Q12" s="64"/>
    </row>
    <row r="13" spans="1:17" s="8" customFormat="1" ht="12.75">
      <c r="A13" s="64">
        <f t="shared" si="0"/>
        <v>9</v>
      </c>
      <c r="B13" s="3" t="s">
        <v>15</v>
      </c>
      <c r="C13" s="64"/>
      <c r="D13" s="64"/>
      <c r="E13" s="64"/>
      <c r="F13" s="64"/>
      <c r="G13" s="110"/>
      <c r="H13" s="64"/>
      <c r="I13" s="3"/>
      <c r="J13" s="64"/>
      <c r="K13" s="64"/>
      <c r="L13" s="64"/>
      <c r="M13" s="64"/>
      <c r="N13" s="111"/>
      <c r="O13" s="64"/>
      <c r="P13" s="64"/>
      <c r="Q13" s="64"/>
    </row>
    <row r="14" spans="1:17" s="8" customFormat="1" ht="12.75">
      <c r="A14" s="64">
        <f t="shared" si="0"/>
        <v>10</v>
      </c>
      <c r="B14" s="3" t="s">
        <v>15</v>
      </c>
      <c r="C14" s="64"/>
      <c r="D14" s="64"/>
      <c r="E14" s="64"/>
      <c r="F14" s="64"/>
      <c r="G14" s="110"/>
      <c r="H14" s="64"/>
      <c r="I14" s="3"/>
      <c r="J14" s="64"/>
      <c r="K14" s="64"/>
      <c r="L14" s="64"/>
      <c r="M14" s="64"/>
      <c r="N14" s="111"/>
      <c r="O14" s="64"/>
      <c r="P14" s="64"/>
      <c r="Q14" s="64"/>
    </row>
    <row r="15" spans="1:17" s="8" customFormat="1" ht="12.75">
      <c r="A15" s="64">
        <f t="shared" si="0"/>
        <v>11</v>
      </c>
      <c r="B15" s="3" t="s">
        <v>15</v>
      </c>
      <c r="C15" s="64"/>
      <c r="D15" s="64"/>
      <c r="E15" s="64"/>
      <c r="F15" s="64"/>
      <c r="G15" s="110"/>
      <c r="H15" s="64"/>
      <c r="I15" s="3"/>
      <c r="J15" s="64"/>
      <c r="K15" s="64"/>
      <c r="L15" s="64"/>
      <c r="M15" s="64"/>
      <c r="N15" s="111"/>
      <c r="O15" s="64"/>
      <c r="P15" s="64"/>
      <c r="Q15" s="64"/>
    </row>
    <row r="16" spans="1:17" s="8" customFormat="1" ht="12.75">
      <c r="A16" s="64">
        <f t="shared" si="0"/>
        <v>12</v>
      </c>
      <c r="B16" s="3" t="s">
        <v>15</v>
      </c>
      <c r="C16" s="64"/>
      <c r="D16" s="64"/>
      <c r="E16" s="64"/>
      <c r="F16" s="64"/>
      <c r="G16" s="110"/>
      <c r="H16" s="64"/>
      <c r="I16" s="3"/>
      <c r="J16" s="64"/>
      <c r="K16" s="64"/>
      <c r="L16" s="64"/>
      <c r="M16" s="64"/>
      <c r="N16" s="111"/>
      <c r="O16" s="64"/>
      <c r="P16" s="64"/>
      <c r="Q16" s="64"/>
    </row>
    <row r="17" spans="1:17" s="8" customFormat="1" ht="12.75">
      <c r="A17" s="64">
        <f t="shared" si="0"/>
        <v>13</v>
      </c>
      <c r="B17" s="3" t="s">
        <v>15</v>
      </c>
      <c r="C17" s="64"/>
      <c r="D17" s="64"/>
      <c r="E17" s="64"/>
      <c r="F17" s="64"/>
      <c r="G17" s="110"/>
      <c r="H17" s="64"/>
      <c r="I17" s="3"/>
      <c r="J17" s="64"/>
      <c r="K17" s="64"/>
      <c r="L17" s="64"/>
      <c r="M17" s="64"/>
      <c r="N17" s="111"/>
      <c r="O17" s="64"/>
      <c r="P17" s="64"/>
      <c r="Q17" s="64"/>
    </row>
    <row r="18" spans="1:17" s="8" customFormat="1" ht="12.75">
      <c r="A18" s="64">
        <f t="shared" si="0"/>
        <v>14</v>
      </c>
      <c r="B18" s="3" t="s">
        <v>16</v>
      </c>
      <c r="C18" s="64"/>
      <c r="D18" s="64"/>
      <c r="E18" s="64"/>
      <c r="F18" s="64"/>
      <c r="G18" s="110"/>
      <c r="H18" s="64"/>
      <c r="I18" s="3"/>
      <c r="J18" s="64"/>
      <c r="K18" s="64"/>
      <c r="L18" s="64"/>
      <c r="M18" s="64"/>
      <c r="N18" s="111"/>
      <c r="O18" s="64"/>
      <c r="P18" s="64"/>
      <c r="Q18" s="64"/>
    </row>
    <row r="19" spans="1:17" s="8" customFormat="1" ht="12.75">
      <c r="A19" s="64">
        <f t="shared" si="0"/>
        <v>15</v>
      </c>
      <c r="B19" s="3" t="s">
        <v>16</v>
      </c>
      <c r="C19" s="64"/>
      <c r="D19" s="64"/>
      <c r="E19" s="64"/>
      <c r="F19" s="64"/>
      <c r="G19" s="110"/>
      <c r="H19" s="64"/>
      <c r="I19" s="3"/>
      <c r="J19" s="64"/>
      <c r="K19" s="64"/>
      <c r="L19" s="64"/>
      <c r="M19" s="64"/>
      <c r="N19" s="111"/>
      <c r="O19" s="64"/>
      <c r="P19" s="64"/>
      <c r="Q19" s="64"/>
    </row>
    <row r="20" spans="1:17" s="8" customFormat="1" ht="12.75">
      <c r="A20" s="64">
        <f t="shared" si="0"/>
        <v>16</v>
      </c>
      <c r="B20" s="3" t="s">
        <v>16</v>
      </c>
      <c r="C20" s="64"/>
      <c r="D20" s="64"/>
      <c r="E20" s="64"/>
      <c r="F20" s="64"/>
      <c r="G20" s="110"/>
      <c r="H20" s="64"/>
      <c r="I20" s="3"/>
      <c r="J20" s="64"/>
      <c r="K20" s="64"/>
      <c r="L20" s="64"/>
      <c r="M20" s="64"/>
      <c r="N20" s="111"/>
      <c r="O20" s="64"/>
      <c r="P20" s="64"/>
      <c r="Q20" s="64"/>
    </row>
    <row r="21" spans="1:17" s="8" customFormat="1" ht="12.75">
      <c r="A21" s="64">
        <f t="shared" si="0"/>
        <v>17</v>
      </c>
      <c r="B21" s="3" t="s">
        <v>17</v>
      </c>
      <c r="C21" s="64"/>
      <c r="D21" s="64"/>
      <c r="E21" s="64"/>
      <c r="F21" s="64"/>
      <c r="G21" s="110"/>
      <c r="H21" s="64"/>
      <c r="I21" s="3"/>
      <c r="J21" s="64"/>
      <c r="K21" s="64"/>
      <c r="L21" s="64"/>
      <c r="M21" s="64"/>
      <c r="N21" s="111"/>
      <c r="O21" s="64"/>
      <c r="P21" s="64"/>
      <c r="Q21" s="64"/>
    </row>
    <row r="22" spans="1:17" s="8" customFormat="1" ht="12.75">
      <c r="A22" s="64">
        <f t="shared" si="0"/>
        <v>18</v>
      </c>
      <c r="B22" s="3" t="s">
        <v>17</v>
      </c>
      <c r="C22" s="64"/>
      <c r="D22" s="64"/>
      <c r="E22" s="64"/>
      <c r="F22" s="64"/>
      <c r="G22" s="110"/>
      <c r="H22" s="64"/>
      <c r="I22" s="3"/>
      <c r="J22" s="64"/>
      <c r="K22" s="64"/>
      <c r="L22" s="64"/>
      <c r="M22" s="64"/>
      <c r="N22" s="111"/>
      <c r="O22" s="64"/>
      <c r="P22" s="64"/>
      <c r="Q22" s="64"/>
    </row>
    <row r="23" spans="1:17" s="8" customFormat="1" ht="12.75">
      <c r="A23" s="64">
        <f t="shared" si="0"/>
        <v>19</v>
      </c>
      <c r="B23" s="3" t="s">
        <v>17</v>
      </c>
      <c r="C23" s="64"/>
      <c r="D23" s="64"/>
      <c r="E23" s="64"/>
      <c r="F23" s="64"/>
      <c r="G23" s="110"/>
      <c r="H23" s="64"/>
      <c r="I23" s="3"/>
      <c r="J23" s="64"/>
      <c r="K23" s="64"/>
      <c r="L23" s="64"/>
      <c r="M23" s="64"/>
      <c r="N23" s="111"/>
      <c r="O23" s="64"/>
      <c r="P23" s="64"/>
      <c r="Q23" s="64"/>
    </row>
    <row r="24" spans="1:17" s="8" customFormat="1" ht="12.75">
      <c r="A24" s="64">
        <f t="shared" si="0"/>
        <v>20</v>
      </c>
      <c r="B24" s="3" t="s">
        <v>17</v>
      </c>
      <c r="C24" s="64"/>
      <c r="D24" s="64"/>
      <c r="E24" s="64"/>
      <c r="F24" s="64"/>
      <c r="G24" s="110"/>
      <c r="H24" s="64"/>
      <c r="I24" s="3"/>
      <c r="J24" s="64"/>
      <c r="K24" s="64"/>
      <c r="L24" s="64"/>
      <c r="M24" s="64"/>
      <c r="N24" s="111"/>
      <c r="O24" s="64"/>
      <c r="P24" s="64"/>
      <c r="Q24" s="64"/>
    </row>
    <row r="25" spans="1:17" s="8" customFormat="1" ht="12.75">
      <c r="A25" s="64">
        <f t="shared" si="0"/>
        <v>21</v>
      </c>
      <c r="B25" s="3" t="s">
        <v>17</v>
      </c>
      <c r="C25" s="64"/>
      <c r="D25" s="64"/>
      <c r="E25" s="64"/>
      <c r="F25" s="64"/>
      <c r="G25" s="110"/>
      <c r="H25" s="64"/>
      <c r="I25" s="3"/>
      <c r="J25" s="64"/>
      <c r="K25" s="64"/>
      <c r="L25" s="64"/>
      <c r="M25" s="64"/>
      <c r="N25" s="111"/>
      <c r="O25" s="64"/>
      <c r="P25" s="64"/>
      <c r="Q25" s="64"/>
    </row>
    <row r="26" spans="1:17" s="8" customFormat="1" ht="12.75">
      <c r="A26" s="64">
        <f t="shared" si="0"/>
        <v>22</v>
      </c>
      <c r="B26" s="3" t="s">
        <v>71</v>
      </c>
      <c r="C26" s="64"/>
      <c r="D26" s="64"/>
      <c r="E26" s="64"/>
      <c r="F26" s="64"/>
      <c r="G26" s="110"/>
      <c r="H26" s="64"/>
      <c r="I26" s="3"/>
      <c r="J26" s="64"/>
      <c r="K26" s="64"/>
      <c r="L26" s="64"/>
      <c r="M26" s="64"/>
      <c r="N26" s="111"/>
      <c r="O26" s="64"/>
      <c r="P26" s="64"/>
      <c r="Q26" s="64"/>
    </row>
    <row r="27" spans="1:17" s="8" customFormat="1" ht="12.75">
      <c r="A27" s="64">
        <f t="shared" si="0"/>
        <v>23</v>
      </c>
      <c r="B27" s="3" t="s">
        <v>71</v>
      </c>
      <c r="C27" s="64"/>
      <c r="D27" s="64"/>
      <c r="E27" s="64"/>
      <c r="F27" s="64"/>
      <c r="G27" s="110"/>
      <c r="H27" s="64"/>
      <c r="I27" s="3"/>
      <c r="J27" s="64"/>
      <c r="K27" s="64"/>
      <c r="L27" s="64"/>
      <c r="M27" s="64"/>
      <c r="N27" s="111"/>
      <c r="O27" s="64"/>
      <c r="P27" s="64"/>
      <c r="Q27" s="64"/>
    </row>
    <row r="28" spans="1:17" s="8" customFormat="1" ht="12.75">
      <c r="A28" s="64">
        <f t="shared" si="0"/>
        <v>24</v>
      </c>
      <c r="B28" s="3" t="s">
        <v>71</v>
      </c>
      <c r="C28" s="64"/>
      <c r="D28" s="64"/>
      <c r="E28" s="64"/>
      <c r="F28" s="64"/>
      <c r="G28" s="110"/>
      <c r="H28" s="64"/>
      <c r="I28" s="3"/>
      <c r="J28" s="64"/>
      <c r="K28" s="64"/>
      <c r="L28" s="64"/>
      <c r="M28" s="64"/>
      <c r="N28" s="111"/>
      <c r="O28" s="64"/>
      <c r="P28" s="64"/>
      <c r="Q28" s="64"/>
    </row>
    <row r="29" spans="1:17" s="8" customFormat="1" ht="12.75">
      <c r="A29" s="64">
        <f t="shared" si="0"/>
        <v>25</v>
      </c>
      <c r="B29" s="3" t="s">
        <v>71</v>
      </c>
      <c r="C29" s="64"/>
      <c r="D29" s="64"/>
      <c r="E29" s="64"/>
      <c r="F29" s="64"/>
      <c r="G29" s="110"/>
      <c r="H29" s="64"/>
      <c r="I29" s="3"/>
      <c r="J29" s="64"/>
      <c r="K29" s="64"/>
      <c r="L29" s="64"/>
      <c r="M29" s="64"/>
      <c r="N29" s="111"/>
      <c r="O29" s="64"/>
      <c r="P29" s="64"/>
      <c r="Q29" s="64"/>
    </row>
    <row r="30" spans="1:17" s="8" customFormat="1" ht="12.75">
      <c r="A30" s="64">
        <f t="shared" si="0"/>
        <v>26</v>
      </c>
      <c r="B30" s="3" t="s">
        <v>18</v>
      </c>
      <c r="C30" s="64"/>
      <c r="D30" s="64"/>
      <c r="E30" s="64"/>
      <c r="F30" s="64"/>
      <c r="G30" s="110"/>
      <c r="H30" s="64"/>
      <c r="I30" s="3"/>
      <c r="J30" s="64"/>
      <c r="K30" s="64"/>
      <c r="L30" s="64"/>
      <c r="M30" s="64"/>
      <c r="N30" s="111"/>
      <c r="O30" s="64"/>
      <c r="P30" s="64"/>
      <c r="Q30" s="64"/>
    </row>
    <row r="31" spans="1:17" s="8" customFormat="1" ht="12.75">
      <c r="A31" s="64">
        <f t="shared" si="0"/>
        <v>27</v>
      </c>
      <c r="B31" s="3" t="s">
        <v>18</v>
      </c>
      <c r="C31" s="64"/>
      <c r="D31" s="64"/>
      <c r="E31" s="64"/>
      <c r="F31" s="64"/>
      <c r="G31" s="110"/>
      <c r="H31" s="64"/>
      <c r="I31" s="3"/>
      <c r="J31" s="64"/>
      <c r="K31" s="64"/>
      <c r="L31" s="64"/>
      <c r="M31" s="64"/>
      <c r="N31" s="111"/>
      <c r="O31" s="64"/>
      <c r="P31" s="64"/>
      <c r="Q31" s="64"/>
    </row>
    <row r="32" spans="1:17" s="8" customFormat="1" ht="12.75">
      <c r="A32" s="64">
        <f t="shared" si="0"/>
        <v>28</v>
      </c>
      <c r="B32" s="3" t="s">
        <v>18</v>
      </c>
      <c r="C32" s="64"/>
      <c r="D32" s="64"/>
      <c r="E32" s="64"/>
      <c r="F32" s="64"/>
      <c r="G32" s="110"/>
      <c r="H32" s="64"/>
      <c r="I32" s="3"/>
      <c r="J32" s="64"/>
      <c r="K32" s="64"/>
      <c r="L32" s="64"/>
      <c r="M32" s="64"/>
      <c r="N32" s="111"/>
      <c r="O32" s="64"/>
      <c r="P32" s="64"/>
      <c r="Q32" s="64"/>
    </row>
    <row r="33" spans="1:17" s="8" customFormat="1" ht="12.75">
      <c r="A33" s="64">
        <f t="shared" si="0"/>
        <v>29</v>
      </c>
      <c r="B33" s="3" t="s">
        <v>18</v>
      </c>
      <c r="C33" s="64"/>
      <c r="D33" s="64"/>
      <c r="E33" s="64"/>
      <c r="F33" s="64"/>
      <c r="G33" s="110"/>
      <c r="H33" s="64"/>
      <c r="I33" s="3"/>
      <c r="J33" s="64"/>
      <c r="K33" s="64"/>
      <c r="L33" s="64"/>
      <c r="M33" s="64"/>
      <c r="N33" s="111"/>
      <c r="O33" s="64"/>
      <c r="P33" s="64"/>
      <c r="Q33" s="64"/>
    </row>
    <row r="34" spans="1:17" s="8" customFormat="1" ht="12.75">
      <c r="A34" s="64">
        <f t="shared" si="0"/>
        <v>30</v>
      </c>
      <c r="B34" s="3" t="s">
        <v>122</v>
      </c>
      <c r="C34" s="64"/>
      <c r="D34" s="64"/>
      <c r="E34" s="64"/>
      <c r="F34" s="64"/>
      <c r="G34" s="110"/>
      <c r="H34" s="64"/>
      <c r="I34" s="3"/>
      <c r="J34" s="64"/>
      <c r="K34" s="64"/>
      <c r="L34" s="64"/>
      <c r="M34" s="64"/>
      <c r="N34" s="111"/>
      <c r="O34" s="64"/>
      <c r="P34" s="64"/>
      <c r="Q34" s="64"/>
    </row>
    <row r="35" spans="1:17" s="8" customFormat="1" ht="12.75">
      <c r="A35" s="64">
        <f t="shared" si="0"/>
        <v>31</v>
      </c>
      <c r="B35" s="3" t="s">
        <v>122</v>
      </c>
      <c r="C35" s="64"/>
      <c r="D35" s="64"/>
      <c r="E35" s="64"/>
      <c r="F35" s="64"/>
      <c r="G35" s="110"/>
      <c r="H35" s="64"/>
      <c r="I35" s="3"/>
      <c r="J35" s="64"/>
      <c r="K35" s="64"/>
      <c r="L35" s="64"/>
      <c r="M35" s="64"/>
      <c r="N35" s="111"/>
      <c r="O35" s="64"/>
      <c r="P35" s="64"/>
      <c r="Q35" s="64"/>
    </row>
    <row r="36" spans="1:17" s="8" customFormat="1" ht="12.75">
      <c r="A36" s="64">
        <f t="shared" si="0"/>
        <v>32</v>
      </c>
      <c r="B36" s="3" t="s">
        <v>122</v>
      </c>
      <c r="C36" s="64"/>
      <c r="D36" s="64"/>
      <c r="E36" s="64"/>
      <c r="F36" s="64"/>
      <c r="G36" s="110"/>
      <c r="H36" s="64"/>
      <c r="I36" s="3"/>
      <c r="J36" s="64"/>
      <c r="K36" s="64"/>
      <c r="L36" s="64"/>
      <c r="M36" s="64"/>
      <c r="N36" s="111"/>
      <c r="O36" s="64"/>
      <c r="P36" s="64"/>
      <c r="Q36" s="64"/>
    </row>
    <row r="37" spans="1:17" s="8" customFormat="1" ht="12.75">
      <c r="A37" s="64">
        <f t="shared" si="0"/>
        <v>33</v>
      </c>
      <c r="B37" s="3" t="s">
        <v>122</v>
      </c>
      <c r="C37" s="64"/>
      <c r="D37" s="64"/>
      <c r="E37" s="64"/>
      <c r="F37" s="64"/>
      <c r="G37" s="110"/>
      <c r="H37" s="64"/>
      <c r="I37" s="3"/>
      <c r="J37" s="64"/>
      <c r="K37" s="64"/>
      <c r="L37" s="64"/>
      <c r="M37" s="64"/>
      <c r="N37" s="111"/>
      <c r="O37" s="64"/>
      <c r="P37" s="64"/>
      <c r="Q37" s="64"/>
    </row>
    <row r="38" spans="1:17" s="8" customFormat="1" ht="12.75">
      <c r="A38" s="64">
        <f t="shared" si="0"/>
        <v>34</v>
      </c>
      <c r="B38" s="3" t="s">
        <v>122</v>
      </c>
      <c r="C38" s="64"/>
      <c r="D38" s="64"/>
      <c r="E38" s="64"/>
      <c r="F38" s="64"/>
      <c r="G38" s="110"/>
      <c r="H38" s="64"/>
      <c r="I38" s="3"/>
      <c r="J38" s="64"/>
      <c r="K38" s="64"/>
      <c r="L38" s="64"/>
      <c r="M38" s="64"/>
      <c r="N38" s="111"/>
      <c r="O38" s="64"/>
      <c r="P38" s="64"/>
      <c r="Q38" s="64"/>
    </row>
    <row r="39" spans="1:17" s="8" customFormat="1" ht="12.75">
      <c r="A39" s="64">
        <f t="shared" si="0"/>
        <v>35</v>
      </c>
      <c r="B39" s="3" t="s">
        <v>20</v>
      </c>
      <c r="C39" s="64"/>
      <c r="D39" s="64"/>
      <c r="E39" s="64"/>
      <c r="F39" s="64"/>
      <c r="G39" s="110"/>
      <c r="H39" s="64"/>
      <c r="I39" s="3"/>
      <c r="J39" s="64"/>
      <c r="K39" s="64"/>
      <c r="L39" s="64"/>
      <c r="M39" s="64"/>
      <c r="N39" s="111"/>
      <c r="O39" s="64"/>
      <c r="P39" s="64"/>
      <c r="Q39" s="64"/>
    </row>
    <row r="40" spans="1:17" s="8" customFormat="1" ht="12.75">
      <c r="A40" s="64">
        <f t="shared" si="0"/>
        <v>36</v>
      </c>
      <c r="B40" s="3" t="s">
        <v>20</v>
      </c>
      <c r="C40" s="64"/>
      <c r="D40" s="64"/>
      <c r="E40" s="64"/>
      <c r="F40" s="64"/>
      <c r="G40" s="110"/>
      <c r="H40" s="64"/>
      <c r="I40" s="3"/>
      <c r="J40" s="64"/>
      <c r="K40" s="64"/>
      <c r="L40" s="64"/>
      <c r="M40" s="64"/>
      <c r="N40" s="111"/>
      <c r="O40" s="64"/>
      <c r="P40" s="64"/>
      <c r="Q40" s="64"/>
    </row>
    <row r="41" spans="1:17" ht="12.75">
      <c r="A41" s="64">
        <f t="shared" si="0"/>
        <v>37</v>
      </c>
      <c r="B41" s="3" t="s">
        <v>20</v>
      </c>
      <c r="C41" s="112"/>
      <c r="D41" s="112"/>
      <c r="E41" s="112"/>
      <c r="F41" s="112"/>
      <c r="G41" s="113"/>
      <c r="H41" s="112"/>
      <c r="I41" s="114"/>
      <c r="J41" s="112"/>
      <c r="K41" s="112"/>
      <c r="L41" s="112"/>
      <c r="M41" s="112"/>
      <c r="N41" s="115"/>
      <c r="O41" s="112"/>
      <c r="P41" s="112"/>
      <c r="Q41" s="112"/>
    </row>
    <row r="42" spans="1:17" ht="12.75">
      <c r="A42" s="64">
        <f t="shared" si="0"/>
        <v>38</v>
      </c>
      <c r="B42" s="3" t="s">
        <v>20</v>
      </c>
      <c r="C42" s="112"/>
      <c r="D42" s="112"/>
      <c r="E42" s="112"/>
      <c r="F42" s="112"/>
      <c r="G42" s="113"/>
      <c r="H42" s="112"/>
      <c r="I42" s="114"/>
      <c r="J42" s="112"/>
      <c r="K42" s="112"/>
      <c r="L42" s="112"/>
      <c r="M42" s="112"/>
      <c r="N42" s="115"/>
      <c r="O42" s="112"/>
      <c r="P42" s="112"/>
      <c r="Q42" s="112"/>
    </row>
    <row r="43" spans="1:17" ht="12.75">
      <c r="A43" s="64">
        <f t="shared" si="0"/>
        <v>39</v>
      </c>
      <c r="B43" s="3" t="s">
        <v>20</v>
      </c>
      <c r="C43" s="112"/>
      <c r="D43" s="112"/>
      <c r="E43" s="112"/>
      <c r="F43" s="112"/>
      <c r="G43" s="113"/>
      <c r="H43" s="112"/>
      <c r="I43" s="114"/>
      <c r="J43" s="112"/>
      <c r="K43" s="112"/>
      <c r="L43" s="112"/>
      <c r="M43" s="112"/>
      <c r="N43" s="115"/>
      <c r="O43" s="112"/>
      <c r="P43" s="112"/>
      <c r="Q43" s="112"/>
    </row>
    <row r="44" spans="1:17" ht="12.75">
      <c r="A44" s="64">
        <f t="shared" si="0"/>
        <v>40</v>
      </c>
      <c r="B44" s="3" t="s">
        <v>20</v>
      </c>
      <c r="C44" s="112"/>
      <c r="D44" s="112"/>
      <c r="E44" s="112"/>
      <c r="F44" s="112"/>
      <c r="G44" s="113"/>
      <c r="H44" s="112"/>
      <c r="I44" s="114"/>
      <c r="J44" s="112"/>
      <c r="K44" s="112"/>
      <c r="L44" s="112"/>
      <c r="M44" s="112"/>
      <c r="N44" s="115"/>
      <c r="O44" s="112"/>
      <c r="P44" s="112"/>
      <c r="Q44" s="112"/>
    </row>
    <row r="45" spans="1:17" ht="12.75">
      <c r="A45" s="64">
        <f t="shared" si="0"/>
        <v>41</v>
      </c>
      <c r="B45" s="3" t="s">
        <v>20</v>
      </c>
      <c r="C45" s="112"/>
      <c r="D45" s="112"/>
      <c r="E45" s="112"/>
      <c r="F45" s="112"/>
      <c r="G45" s="113"/>
      <c r="H45" s="112"/>
      <c r="I45" s="114"/>
      <c r="J45" s="112"/>
      <c r="K45" s="112"/>
      <c r="L45" s="112"/>
      <c r="M45" s="112"/>
      <c r="N45" s="115"/>
      <c r="O45" s="112"/>
      <c r="P45" s="112"/>
      <c r="Q45" s="112"/>
    </row>
    <row r="46" spans="1:17" ht="12.75">
      <c r="A46" s="64">
        <f t="shared" si="0"/>
        <v>42</v>
      </c>
      <c r="B46" s="3" t="s">
        <v>21</v>
      </c>
      <c r="C46" s="112"/>
      <c r="D46" s="112"/>
      <c r="E46" s="112"/>
      <c r="F46" s="112"/>
      <c r="G46" s="113"/>
      <c r="H46" s="112"/>
      <c r="I46" s="114"/>
      <c r="J46" s="112"/>
      <c r="K46" s="112"/>
      <c r="L46" s="112"/>
      <c r="M46" s="112"/>
      <c r="N46" s="115"/>
      <c r="O46" s="112"/>
      <c r="P46" s="112"/>
      <c r="Q46" s="112"/>
    </row>
    <row r="47" spans="1:17" ht="12.75">
      <c r="A47" s="64">
        <f t="shared" si="0"/>
        <v>43</v>
      </c>
      <c r="B47" s="3" t="s">
        <v>21</v>
      </c>
      <c r="C47" s="112"/>
      <c r="D47" s="112"/>
      <c r="E47" s="112"/>
      <c r="F47" s="112"/>
      <c r="G47" s="113"/>
      <c r="H47" s="112"/>
      <c r="I47" s="114"/>
      <c r="J47" s="112"/>
      <c r="K47" s="112"/>
      <c r="L47" s="112"/>
      <c r="M47" s="112"/>
      <c r="N47" s="115"/>
      <c r="O47" s="112"/>
      <c r="P47" s="112"/>
      <c r="Q47" s="112"/>
    </row>
    <row r="48" spans="1:17" ht="12.75">
      <c r="A48" s="64">
        <f t="shared" si="0"/>
        <v>44</v>
      </c>
      <c r="B48" s="3" t="s">
        <v>21</v>
      </c>
      <c r="C48" s="112"/>
      <c r="D48" s="112"/>
      <c r="E48" s="112"/>
      <c r="F48" s="112"/>
      <c r="G48" s="113"/>
      <c r="H48" s="112"/>
      <c r="I48" s="114"/>
      <c r="J48" s="112"/>
      <c r="K48" s="112"/>
      <c r="L48" s="112"/>
      <c r="M48" s="112"/>
      <c r="N48" s="115"/>
      <c r="O48" s="112"/>
      <c r="P48" s="112"/>
      <c r="Q48" s="112"/>
    </row>
    <row r="49" spans="1:17" ht="12.75">
      <c r="A49" s="64">
        <f t="shared" si="0"/>
        <v>45</v>
      </c>
      <c r="B49" s="3" t="s">
        <v>21</v>
      </c>
      <c r="C49" s="112"/>
      <c r="D49" s="112"/>
      <c r="E49" s="112"/>
      <c r="F49" s="112"/>
      <c r="G49" s="113"/>
      <c r="H49" s="112"/>
      <c r="I49" s="114"/>
      <c r="J49" s="112"/>
      <c r="K49" s="112"/>
      <c r="L49" s="112"/>
      <c r="M49" s="112"/>
      <c r="N49" s="115"/>
      <c r="O49" s="112"/>
      <c r="P49" s="112"/>
      <c r="Q49" s="112"/>
    </row>
    <row r="50" spans="1:17" ht="12.75">
      <c r="A50" s="64">
        <f t="shared" si="0"/>
        <v>46</v>
      </c>
      <c r="B50" s="3" t="s">
        <v>21</v>
      </c>
      <c r="C50" s="112"/>
      <c r="D50" s="112"/>
      <c r="E50" s="112"/>
      <c r="F50" s="112"/>
      <c r="G50" s="113"/>
      <c r="H50" s="112"/>
      <c r="I50" s="114"/>
      <c r="J50" s="112"/>
      <c r="K50" s="112"/>
      <c r="L50" s="112"/>
      <c r="M50" s="112"/>
      <c r="N50" s="115"/>
      <c r="O50" s="112"/>
      <c r="P50" s="112"/>
      <c r="Q50" s="112"/>
    </row>
    <row r="51" spans="1:17" ht="12.75">
      <c r="A51" s="64">
        <f t="shared" si="0"/>
        <v>47</v>
      </c>
      <c r="B51" s="3" t="s">
        <v>21</v>
      </c>
      <c r="C51" s="112"/>
      <c r="D51" s="112"/>
      <c r="E51" s="112"/>
      <c r="F51" s="112"/>
      <c r="G51" s="113"/>
      <c r="H51" s="112"/>
      <c r="I51" s="114"/>
      <c r="J51" s="112"/>
      <c r="K51" s="112"/>
      <c r="L51" s="112"/>
      <c r="M51" s="112"/>
      <c r="N51" s="115"/>
      <c r="O51" s="112"/>
      <c r="P51" s="112"/>
      <c r="Q51" s="112"/>
    </row>
    <row r="52" spans="1:17" ht="12.75">
      <c r="A52" s="64">
        <f t="shared" si="0"/>
        <v>48</v>
      </c>
      <c r="B52" s="3" t="s">
        <v>21</v>
      </c>
      <c r="C52" s="112"/>
      <c r="D52" s="112"/>
      <c r="E52" s="112"/>
      <c r="F52" s="112"/>
      <c r="G52" s="113"/>
      <c r="H52" s="112"/>
      <c r="I52" s="114"/>
      <c r="J52" s="112"/>
      <c r="K52" s="112"/>
      <c r="L52" s="112"/>
      <c r="M52" s="112"/>
      <c r="N52" s="115"/>
      <c r="O52" s="112"/>
      <c r="P52" s="112"/>
      <c r="Q52" s="112"/>
    </row>
    <row r="53" spans="1:17" ht="12.75">
      <c r="A53" s="64">
        <f t="shared" si="0"/>
        <v>49</v>
      </c>
      <c r="B53" s="3" t="s">
        <v>55</v>
      </c>
      <c r="C53" s="112"/>
      <c r="D53" s="112"/>
      <c r="E53" s="112"/>
      <c r="F53" s="112"/>
      <c r="G53" s="113"/>
      <c r="H53" s="112"/>
      <c r="I53" s="114"/>
      <c r="J53" s="112"/>
      <c r="K53" s="112"/>
      <c r="L53" s="112"/>
      <c r="M53" s="112"/>
      <c r="N53" s="115"/>
      <c r="O53" s="112"/>
      <c r="P53" s="112"/>
      <c r="Q53" s="112"/>
    </row>
    <row r="54" spans="1:17" ht="12.75">
      <c r="A54" s="64">
        <f t="shared" si="0"/>
        <v>50</v>
      </c>
      <c r="B54" s="3" t="s">
        <v>55</v>
      </c>
      <c r="C54" s="112"/>
      <c r="D54" s="112"/>
      <c r="E54" s="112"/>
      <c r="F54" s="112"/>
      <c r="G54" s="113"/>
      <c r="H54" s="112"/>
      <c r="I54" s="114"/>
      <c r="J54" s="112"/>
      <c r="K54" s="112"/>
      <c r="L54" s="112"/>
      <c r="M54" s="112"/>
      <c r="N54" s="115"/>
      <c r="O54" s="112"/>
      <c r="P54" s="112"/>
      <c r="Q54" s="112"/>
    </row>
    <row r="55" spans="1:17" ht="12.75">
      <c r="A55" s="64">
        <f t="shared" si="0"/>
        <v>51</v>
      </c>
      <c r="B55" s="3" t="s">
        <v>55</v>
      </c>
      <c r="C55" s="112"/>
      <c r="D55" s="112"/>
      <c r="E55" s="112"/>
      <c r="F55" s="112"/>
      <c r="G55" s="113"/>
      <c r="H55" s="112"/>
      <c r="I55" s="114"/>
      <c r="J55" s="112"/>
      <c r="K55" s="112"/>
      <c r="L55" s="112"/>
      <c r="M55" s="112"/>
      <c r="N55" s="115"/>
      <c r="O55" s="112"/>
      <c r="P55" s="112"/>
      <c r="Q55" s="112"/>
    </row>
    <row r="56" spans="1:17" ht="12.75">
      <c r="A56" s="64">
        <f t="shared" si="0"/>
        <v>52</v>
      </c>
      <c r="B56" s="3" t="s">
        <v>55</v>
      </c>
      <c r="C56" s="112"/>
      <c r="D56" s="112"/>
      <c r="E56" s="112"/>
      <c r="F56" s="112"/>
      <c r="G56" s="113"/>
      <c r="H56" s="112"/>
      <c r="I56" s="114"/>
      <c r="J56" s="112"/>
      <c r="K56" s="112"/>
      <c r="L56" s="112"/>
      <c r="M56" s="112"/>
      <c r="N56" s="115"/>
      <c r="O56" s="112"/>
      <c r="P56" s="112"/>
      <c r="Q56" s="112"/>
    </row>
    <row r="57" spans="1:17" ht="12.75">
      <c r="A57" s="64">
        <f t="shared" si="0"/>
        <v>53</v>
      </c>
      <c r="B57" s="3" t="s">
        <v>55</v>
      </c>
      <c r="C57" s="112"/>
      <c r="D57" s="112"/>
      <c r="E57" s="112"/>
      <c r="F57" s="112"/>
      <c r="G57" s="113"/>
      <c r="H57" s="112"/>
      <c r="I57" s="114"/>
      <c r="J57" s="112"/>
      <c r="K57" s="112"/>
      <c r="L57" s="112"/>
      <c r="M57" s="112"/>
      <c r="N57" s="115"/>
      <c r="O57" s="112"/>
      <c r="P57" s="112"/>
      <c r="Q57" s="112"/>
    </row>
    <row r="58" spans="1:17" ht="12.75">
      <c r="A58" s="64">
        <f t="shared" si="0"/>
        <v>54</v>
      </c>
      <c r="B58" s="3" t="s">
        <v>55</v>
      </c>
      <c r="C58" s="112"/>
      <c r="D58" s="112"/>
      <c r="E58" s="112"/>
      <c r="F58" s="112"/>
      <c r="G58" s="113"/>
      <c r="H58" s="112"/>
      <c r="I58" s="114"/>
      <c r="J58" s="112"/>
      <c r="K58" s="112"/>
      <c r="L58" s="112"/>
      <c r="M58" s="112"/>
      <c r="N58" s="115"/>
      <c r="O58" s="112"/>
      <c r="P58" s="112"/>
      <c r="Q58" s="112"/>
    </row>
    <row r="59" spans="1:17" ht="12.75">
      <c r="A59" s="64">
        <f t="shared" si="0"/>
        <v>55</v>
      </c>
      <c r="B59" s="3" t="s">
        <v>55</v>
      </c>
      <c r="C59" s="112"/>
      <c r="D59" s="112"/>
      <c r="E59" s="112"/>
      <c r="F59" s="112"/>
      <c r="G59" s="113"/>
      <c r="H59" s="112"/>
      <c r="I59" s="114"/>
      <c r="J59" s="112"/>
      <c r="K59" s="112"/>
      <c r="L59" s="112"/>
      <c r="M59" s="112"/>
      <c r="N59" s="115"/>
      <c r="O59" s="112"/>
      <c r="P59" s="112"/>
      <c r="Q59" s="112"/>
    </row>
    <row r="60" spans="1:17" ht="12.75">
      <c r="A60" s="64">
        <f t="shared" si="0"/>
        <v>56</v>
      </c>
      <c r="B60" s="3" t="s">
        <v>55</v>
      </c>
      <c r="C60" s="112"/>
      <c r="D60" s="112"/>
      <c r="E60" s="112"/>
      <c r="F60" s="112"/>
      <c r="G60" s="113"/>
      <c r="H60" s="112"/>
      <c r="I60" s="114"/>
      <c r="J60" s="112"/>
      <c r="K60" s="112"/>
      <c r="L60" s="112"/>
      <c r="M60" s="112"/>
      <c r="N60" s="115"/>
      <c r="O60" s="112"/>
      <c r="P60" s="112"/>
      <c r="Q60" s="112"/>
    </row>
    <row r="61" spans="1:17" ht="12.75">
      <c r="A61" s="64">
        <f t="shared" si="0"/>
        <v>57</v>
      </c>
      <c r="B61" s="3" t="s">
        <v>55</v>
      </c>
      <c r="C61" s="112"/>
      <c r="D61" s="112"/>
      <c r="E61" s="112"/>
      <c r="F61" s="112"/>
      <c r="G61" s="113"/>
      <c r="H61" s="112"/>
      <c r="I61" s="114"/>
      <c r="J61" s="112"/>
      <c r="K61" s="112"/>
      <c r="L61" s="112"/>
      <c r="M61" s="112"/>
      <c r="N61" s="115"/>
      <c r="O61" s="112"/>
      <c r="P61" s="112"/>
      <c r="Q61" s="112"/>
    </row>
    <row r="62" spans="1:17" ht="12.75">
      <c r="A62" s="64">
        <f t="shared" si="0"/>
        <v>58</v>
      </c>
      <c r="B62" s="3" t="s">
        <v>56</v>
      </c>
      <c r="C62" s="112"/>
      <c r="D62" s="112"/>
      <c r="E62" s="112"/>
      <c r="F62" s="112"/>
      <c r="G62" s="113"/>
      <c r="H62" s="112"/>
      <c r="I62" s="114"/>
      <c r="J62" s="112"/>
      <c r="K62" s="112"/>
      <c r="L62" s="112"/>
      <c r="M62" s="112"/>
      <c r="N62" s="115"/>
      <c r="O62" s="112"/>
      <c r="P62" s="112"/>
      <c r="Q62" s="112"/>
    </row>
    <row r="63" spans="1:17" ht="12.75">
      <c r="A63" s="64">
        <f t="shared" si="0"/>
        <v>59</v>
      </c>
      <c r="B63" s="3" t="s">
        <v>56</v>
      </c>
      <c r="C63" s="112"/>
      <c r="D63" s="112"/>
      <c r="E63" s="112"/>
      <c r="F63" s="112"/>
      <c r="G63" s="113"/>
      <c r="H63" s="112"/>
      <c r="I63" s="114"/>
      <c r="J63" s="112"/>
      <c r="K63" s="112"/>
      <c r="L63" s="112"/>
      <c r="M63" s="112"/>
      <c r="N63" s="115"/>
      <c r="O63" s="112"/>
      <c r="P63" s="112"/>
      <c r="Q63" s="112"/>
    </row>
    <row r="64" spans="1:17" ht="12.75">
      <c r="A64" s="64">
        <f t="shared" si="0"/>
        <v>60</v>
      </c>
      <c r="B64" s="3" t="s">
        <v>56</v>
      </c>
      <c r="C64" s="112"/>
      <c r="D64" s="112"/>
      <c r="E64" s="112"/>
      <c r="F64" s="112"/>
      <c r="G64" s="113"/>
      <c r="H64" s="112"/>
      <c r="I64" s="114"/>
      <c r="J64" s="112"/>
      <c r="K64" s="112"/>
      <c r="L64" s="112"/>
      <c r="M64" s="112"/>
      <c r="N64" s="115"/>
      <c r="O64" s="112"/>
      <c r="P64" s="112"/>
      <c r="Q64" s="112"/>
    </row>
    <row r="65" spans="1:17" ht="12.75">
      <c r="A65" s="64">
        <f t="shared" si="0"/>
        <v>61</v>
      </c>
      <c r="B65" s="3" t="s">
        <v>56</v>
      </c>
      <c r="C65" s="112"/>
      <c r="D65" s="112"/>
      <c r="E65" s="112"/>
      <c r="F65" s="112"/>
      <c r="G65" s="113"/>
      <c r="H65" s="112"/>
      <c r="I65" s="114"/>
      <c r="J65" s="112"/>
      <c r="K65" s="112"/>
      <c r="L65" s="112"/>
      <c r="M65" s="112"/>
      <c r="N65" s="115"/>
      <c r="O65" s="112"/>
      <c r="P65" s="112"/>
      <c r="Q65" s="112"/>
    </row>
    <row r="66" spans="1:17" ht="12.75">
      <c r="A66" s="64">
        <f t="shared" si="0"/>
        <v>62</v>
      </c>
      <c r="B66" s="3" t="s">
        <v>56</v>
      </c>
      <c r="C66" s="112"/>
      <c r="D66" s="112"/>
      <c r="E66" s="112"/>
      <c r="F66" s="112"/>
      <c r="G66" s="113"/>
      <c r="H66" s="112"/>
      <c r="I66" s="114"/>
      <c r="J66" s="112"/>
      <c r="K66" s="112"/>
      <c r="L66" s="112"/>
      <c r="M66" s="112"/>
      <c r="N66" s="115"/>
      <c r="O66" s="112"/>
      <c r="P66" s="112"/>
      <c r="Q66" s="112"/>
    </row>
    <row r="67" spans="1:17" ht="12.75">
      <c r="A67" s="64">
        <f aca="true" t="shared" si="1" ref="A67:A106">A66+1</f>
        <v>63</v>
      </c>
      <c r="B67" s="3" t="s">
        <v>56</v>
      </c>
      <c r="C67" s="112"/>
      <c r="D67" s="112"/>
      <c r="E67" s="112"/>
      <c r="F67" s="112"/>
      <c r="G67" s="113"/>
      <c r="H67" s="112"/>
      <c r="I67" s="114"/>
      <c r="J67" s="112"/>
      <c r="K67" s="112"/>
      <c r="L67" s="112"/>
      <c r="M67" s="112"/>
      <c r="N67" s="115"/>
      <c r="O67" s="112"/>
      <c r="P67" s="112"/>
      <c r="Q67" s="112"/>
    </row>
    <row r="68" spans="1:17" ht="12.75">
      <c r="A68" s="64">
        <f t="shared" si="1"/>
        <v>64</v>
      </c>
      <c r="B68" s="3" t="s">
        <v>22</v>
      </c>
      <c r="C68" s="112"/>
      <c r="D68" s="112"/>
      <c r="E68" s="112"/>
      <c r="F68" s="112"/>
      <c r="G68" s="113"/>
      <c r="H68" s="112"/>
      <c r="I68" s="114"/>
      <c r="J68" s="112"/>
      <c r="K68" s="112"/>
      <c r="L68" s="112"/>
      <c r="M68" s="112"/>
      <c r="N68" s="115"/>
      <c r="O68" s="112"/>
      <c r="P68" s="112"/>
      <c r="Q68" s="112"/>
    </row>
    <row r="69" spans="1:17" ht="12.75">
      <c r="A69" s="64">
        <f t="shared" si="1"/>
        <v>65</v>
      </c>
      <c r="B69" s="3" t="s">
        <v>22</v>
      </c>
      <c r="C69" s="112"/>
      <c r="D69" s="112"/>
      <c r="E69" s="112"/>
      <c r="F69" s="112"/>
      <c r="G69" s="113"/>
      <c r="H69" s="112"/>
      <c r="I69" s="114"/>
      <c r="J69" s="112"/>
      <c r="K69" s="112"/>
      <c r="L69" s="112"/>
      <c r="M69" s="112"/>
      <c r="N69" s="115"/>
      <c r="O69" s="112"/>
      <c r="P69" s="112"/>
      <c r="Q69" s="112"/>
    </row>
    <row r="70" spans="1:17" ht="12.75">
      <c r="A70" s="64">
        <f t="shared" si="1"/>
        <v>66</v>
      </c>
      <c r="B70" s="3" t="s">
        <v>22</v>
      </c>
      <c r="C70" s="112"/>
      <c r="D70" s="112"/>
      <c r="E70" s="112"/>
      <c r="F70" s="112"/>
      <c r="G70" s="113"/>
      <c r="H70" s="112"/>
      <c r="I70" s="114"/>
      <c r="J70" s="112"/>
      <c r="K70" s="112"/>
      <c r="L70" s="112"/>
      <c r="M70" s="112"/>
      <c r="N70" s="115"/>
      <c r="O70" s="112"/>
      <c r="P70" s="112"/>
      <c r="Q70" s="112"/>
    </row>
    <row r="71" spans="1:17" ht="12.75">
      <c r="A71" s="64">
        <f t="shared" si="1"/>
        <v>67</v>
      </c>
      <c r="B71" s="3" t="s">
        <v>22</v>
      </c>
      <c r="C71" s="112"/>
      <c r="D71" s="112"/>
      <c r="E71" s="112"/>
      <c r="F71" s="112"/>
      <c r="G71" s="113"/>
      <c r="H71" s="112"/>
      <c r="I71" s="114"/>
      <c r="J71" s="112"/>
      <c r="K71" s="112"/>
      <c r="L71" s="112"/>
      <c r="M71" s="112"/>
      <c r="N71" s="115"/>
      <c r="O71" s="112"/>
      <c r="P71" s="112"/>
      <c r="Q71" s="112"/>
    </row>
    <row r="72" spans="1:17" ht="12.75">
      <c r="A72" s="64">
        <f t="shared" si="1"/>
        <v>68</v>
      </c>
      <c r="B72" s="3" t="s">
        <v>22</v>
      </c>
      <c r="C72" s="112"/>
      <c r="D72" s="112"/>
      <c r="E72" s="112"/>
      <c r="F72" s="112"/>
      <c r="G72" s="113"/>
      <c r="H72" s="112"/>
      <c r="I72" s="114"/>
      <c r="J72" s="112"/>
      <c r="K72" s="112"/>
      <c r="L72" s="112"/>
      <c r="M72" s="112"/>
      <c r="N72" s="115"/>
      <c r="O72" s="112"/>
      <c r="P72" s="112"/>
      <c r="Q72" s="112"/>
    </row>
    <row r="73" spans="1:17" ht="12.75">
      <c r="A73" s="64">
        <f t="shared" si="1"/>
        <v>69</v>
      </c>
      <c r="B73" s="3" t="s">
        <v>22</v>
      </c>
      <c r="C73" s="112"/>
      <c r="D73" s="112"/>
      <c r="E73" s="112"/>
      <c r="F73" s="112"/>
      <c r="G73" s="113"/>
      <c r="H73" s="112"/>
      <c r="I73" s="114"/>
      <c r="J73" s="112"/>
      <c r="K73" s="112"/>
      <c r="L73" s="112"/>
      <c r="M73" s="112"/>
      <c r="N73" s="115"/>
      <c r="O73" s="112"/>
      <c r="P73" s="112"/>
      <c r="Q73" s="112"/>
    </row>
    <row r="74" spans="1:17" ht="12.75">
      <c r="A74" s="64">
        <f t="shared" si="1"/>
        <v>70</v>
      </c>
      <c r="B74" s="3" t="s">
        <v>22</v>
      </c>
      <c r="C74" s="112"/>
      <c r="D74" s="112"/>
      <c r="E74" s="112"/>
      <c r="F74" s="112"/>
      <c r="G74" s="113"/>
      <c r="H74" s="112"/>
      <c r="I74" s="114"/>
      <c r="J74" s="112"/>
      <c r="K74" s="112"/>
      <c r="L74" s="112"/>
      <c r="M74" s="112"/>
      <c r="N74" s="115"/>
      <c r="O74" s="112"/>
      <c r="P74" s="112"/>
      <c r="Q74" s="112"/>
    </row>
    <row r="75" spans="1:17" ht="12.75">
      <c r="A75" s="64">
        <f t="shared" si="1"/>
        <v>71</v>
      </c>
      <c r="B75" s="3" t="s">
        <v>22</v>
      </c>
      <c r="C75" s="112"/>
      <c r="D75" s="112"/>
      <c r="E75" s="112"/>
      <c r="F75" s="112"/>
      <c r="G75" s="113"/>
      <c r="H75" s="112"/>
      <c r="I75" s="114"/>
      <c r="J75" s="112"/>
      <c r="K75" s="112"/>
      <c r="L75" s="112"/>
      <c r="M75" s="112"/>
      <c r="N75" s="115"/>
      <c r="O75" s="112"/>
      <c r="P75" s="112"/>
      <c r="Q75" s="112"/>
    </row>
    <row r="76" spans="1:17" ht="12.75">
      <c r="A76" s="64">
        <f t="shared" si="1"/>
        <v>72</v>
      </c>
      <c r="B76" s="3" t="s">
        <v>22</v>
      </c>
      <c r="C76" s="112"/>
      <c r="D76" s="112"/>
      <c r="E76" s="112"/>
      <c r="F76" s="112"/>
      <c r="G76" s="113"/>
      <c r="H76" s="112"/>
      <c r="I76" s="114"/>
      <c r="J76" s="112"/>
      <c r="K76" s="112"/>
      <c r="L76" s="112"/>
      <c r="M76" s="112"/>
      <c r="N76" s="115"/>
      <c r="O76" s="112"/>
      <c r="P76" s="112"/>
      <c r="Q76" s="112"/>
    </row>
    <row r="77" spans="1:17" ht="12.75">
      <c r="A77" s="64">
        <f t="shared" si="1"/>
        <v>73</v>
      </c>
      <c r="B77" s="3" t="s">
        <v>22</v>
      </c>
      <c r="C77" s="112"/>
      <c r="D77" s="112"/>
      <c r="E77" s="112"/>
      <c r="F77" s="112"/>
      <c r="G77" s="113"/>
      <c r="H77" s="112"/>
      <c r="I77" s="114"/>
      <c r="J77" s="112"/>
      <c r="K77" s="112"/>
      <c r="L77" s="112"/>
      <c r="M77" s="112"/>
      <c r="N77" s="115"/>
      <c r="O77" s="112"/>
      <c r="P77" s="112"/>
      <c r="Q77" s="112"/>
    </row>
    <row r="78" spans="1:17" ht="12.75">
      <c r="A78" s="64">
        <f t="shared" si="1"/>
        <v>74</v>
      </c>
      <c r="B78" s="3" t="s">
        <v>22</v>
      </c>
      <c r="C78" s="112"/>
      <c r="D78" s="112"/>
      <c r="E78" s="112"/>
      <c r="F78" s="112"/>
      <c r="G78" s="113"/>
      <c r="H78" s="112"/>
      <c r="I78" s="114"/>
      <c r="J78" s="112"/>
      <c r="K78" s="112"/>
      <c r="L78" s="112"/>
      <c r="M78" s="112"/>
      <c r="N78" s="115"/>
      <c r="O78" s="112"/>
      <c r="P78" s="112"/>
      <c r="Q78" s="112"/>
    </row>
    <row r="79" spans="1:17" ht="12.75">
      <c r="A79" s="64">
        <f t="shared" si="1"/>
        <v>75</v>
      </c>
      <c r="B79" s="3" t="s">
        <v>22</v>
      </c>
      <c r="C79" s="112"/>
      <c r="D79" s="112"/>
      <c r="E79" s="112"/>
      <c r="F79" s="112"/>
      <c r="G79" s="113"/>
      <c r="H79" s="112"/>
      <c r="I79" s="114"/>
      <c r="J79" s="112"/>
      <c r="K79" s="112"/>
      <c r="L79" s="112"/>
      <c r="M79" s="112"/>
      <c r="N79" s="115"/>
      <c r="O79" s="112"/>
      <c r="P79" s="112"/>
      <c r="Q79" s="112"/>
    </row>
    <row r="80" spans="1:17" ht="12.75">
      <c r="A80" s="64">
        <f t="shared" si="1"/>
        <v>76</v>
      </c>
      <c r="B80" s="3" t="s">
        <v>22</v>
      </c>
      <c r="C80" s="112"/>
      <c r="D80" s="112"/>
      <c r="E80" s="112"/>
      <c r="F80" s="112"/>
      <c r="G80" s="113"/>
      <c r="H80" s="112"/>
      <c r="I80" s="114"/>
      <c r="J80" s="112"/>
      <c r="K80" s="112"/>
      <c r="L80" s="112"/>
      <c r="M80" s="112"/>
      <c r="N80" s="115"/>
      <c r="O80" s="112"/>
      <c r="P80" s="112"/>
      <c r="Q80" s="112"/>
    </row>
    <row r="81" spans="1:17" ht="12.75">
      <c r="A81" s="64">
        <f t="shared" si="1"/>
        <v>77</v>
      </c>
      <c r="B81" s="3" t="s">
        <v>22</v>
      </c>
      <c r="C81" s="112"/>
      <c r="D81" s="112"/>
      <c r="E81" s="112"/>
      <c r="F81" s="112"/>
      <c r="G81" s="113"/>
      <c r="H81" s="112"/>
      <c r="I81" s="114"/>
      <c r="J81" s="112"/>
      <c r="K81" s="112"/>
      <c r="L81" s="112"/>
      <c r="M81" s="112"/>
      <c r="N81" s="115"/>
      <c r="O81" s="112"/>
      <c r="P81" s="112"/>
      <c r="Q81" s="112"/>
    </row>
    <row r="82" spans="1:17" ht="12.75">
      <c r="A82" s="64">
        <f t="shared" si="1"/>
        <v>78</v>
      </c>
      <c r="B82" s="3" t="s">
        <v>22</v>
      </c>
      <c r="C82" s="112"/>
      <c r="D82" s="112"/>
      <c r="E82" s="112"/>
      <c r="F82" s="112"/>
      <c r="G82" s="113"/>
      <c r="H82" s="112"/>
      <c r="I82" s="114"/>
      <c r="J82" s="112"/>
      <c r="K82" s="112"/>
      <c r="L82" s="112"/>
      <c r="M82" s="112"/>
      <c r="N82" s="115"/>
      <c r="O82" s="112"/>
      <c r="P82" s="112"/>
      <c r="Q82" s="112"/>
    </row>
    <row r="83" spans="1:17" ht="12.75">
      <c r="A83" s="64">
        <f t="shared" si="1"/>
        <v>79</v>
      </c>
      <c r="B83" s="114" t="s">
        <v>23</v>
      </c>
      <c r="C83" s="112"/>
      <c r="D83" s="112"/>
      <c r="E83" s="112"/>
      <c r="F83" s="112"/>
      <c r="G83" s="113"/>
      <c r="H83" s="112"/>
      <c r="I83" s="114"/>
      <c r="J83" s="112"/>
      <c r="K83" s="112"/>
      <c r="L83" s="112"/>
      <c r="M83" s="112"/>
      <c r="N83" s="115"/>
      <c r="O83" s="112"/>
      <c r="P83" s="112"/>
      <c r="Q83" s="112"/>
    </row>
    <row r="84" spans="1:17" ht="12.75">
      <c r="A84" s="64">
        <f t="shared" si="1"/>
        <v>80</v>
      </c>
      <c r="B84" s="114" t="s">
        <v>23</v>
      </c>
      <c r="C84" s="112"/>
      <c r="D84" s="112"/>
      <c r="E84" s="112"/>
      <c r="F84" s="112"/>
      <c r="G84" s="113"/>
      <c r="H84" s="112"/>
      <c r="I84" s="114"/>
      <c r="J84" s="112"/>
      <c r="K84" s="112"/>
      <c r="L84" s="112"/>
      <c r="M84" s="112"/>
      <c r="N84" s="115"/>
      <c r="O84" s="112"/>
      <c r="P84" s="112"/>
      <c r="Q84" s="112"/>
    </row>
    <row r="85" spans="1:17" ht="12.75">
      <c r="A85" s="64">
        <f t="shared" si="1"/>
        <v>81</v>
      </c>
      <c r="B85" s="114" t="s">
        <v>23</v>
      </c>
      <c r="C85" s="112"/>
      <c r="D85" s="112"/>
      <c r="E85" s="112"/>
      <c r="F85" s="112"/>
      <c r="G85" s="113"/>
      <c r="H85" s="112"/>
      <c r="I85" s="114"/>
      <c r="J85" s="112"/>
      <c r="K85" s="112"/>
      <c r="L85" s="112"/>
      <c r="M85" s="112"/>
      <c r="N85" s="115"/>
      <c r="O85" s="112"/>
      <c r="P85" s="112"/>
      <c r="Q85" s="112"/>
    </row>
    <row r="86" spans="1:17" ht="12.75">
      <c r="A86" s="64">
        <f t="shared" si="1"/>
        <v>82</v>
      </c>
      <c r="B86" s="114" t="s">
        <v>23</v>
      </c>
      <c r="C86" s="112"/>
      <c r="D86" s="112"/>
      <c r="E86" s="112"/>
      <c r="F86" s="112"/>
      <c r="G86" s="113"/>
      <c r="H86" s="112"/>
      <c r="I86" s="114"/>
      <c r="J86" s="112"/>
      <c r="K86" s="112"/>
      <c r="L86" s="112"/>
      <c r="M86" s="112"/>
      <c r="N86" s="115"/>
      <c r="O86" s="112"/>
      <c r="P86" s="112"/>
      <c r="Q86" s="112"/>
    </row>
    <row r="87" spans="1:17" ht="12.75">
      <c r="A87" s="64">
        <f t="shared" si="1"/>
        <v>83</v>
      </c>
      <c r="B87" s="114" t="s">
        <v>23</v>
      </c>
      <c r="C87" s="112"/>
      <c r="D87" s="112"/>
      <c r="E87" s="112"/>
      <c r="F87" s="112"/>
      <c r="G87" s="113"/>
      <c r="H87" s="112"/>
      <c r="I87" s="114"/>
      <c r="J87" s="112"/>
      <c r="K87" s="112"/>
      <c r="L87" s="112"/>
      <c r="M87" s="112"/>
      <c r="N87" s="115"/>
      <c r="O87" s="112"/>
      <c r="P87" s="112"/>
      <c r="Q87" s="112"/>
    </row>
    <row r="88" spans="1:17" ht="12.75">
      <c r="A88" s="64">
        <f t="shared" si="1"/>
        <v>84</v>
      </c>
      <c r="B88" s="114" t="s">
        <v>23</v>
      </c>
      <c r="C88" s="112"/>
      <c r="D88" s="112"/>
      <c r="E88" s="112"/>
      <c r="F88" s="112"/>
      <c r="G88" s="113"/>
      <c r="H88" s="112"/>
      <c r="I88" s="114"/>
      <c r="J88" s="112"/>
      <c r="K88" s="112"/>
      <c r="L88" s="112"/>
      <c r="M88" s="112"/>
      <c r="N88" s="115"/>
      <c r="O88" s="112"/>
      <c r="P88" s="112"/>
      <c r="Q88" s="112"/>
    </row>
    <row r="89" spans="1:17" ht="12.75">
      <c r="A89" s="64">
        <f t="shared" si="1"/>
        <v>85</v>
      </c>
      <c r="B89" s="114" t="s">
        <v>123</v>
      </c>
      <c r="C89" s="112"/>
      <c r="D89" s="112"/>
      <c r="E89" s="112"/>
      <c r="F89" s="112"/>
      <c r="G89" s="113"/>
      <c r="H89" s="112"/>
      <c r="I89" s="114"/>
      <c r="J89" s="112"/>
      <c r="K89" s="112"/>
      <c r="L89" s="112"/>
      <c r="M89" s="112"/>
      <c r="N89" s="115"/>
      <c r="O89" s="112"/>
      <c r="P89" s="112"/>
      <c r="Q89" s="112"/>
    </row>
    <row r="90" spans="1:17" ht="12.75">
      <c r="A90" s="64">
        <f t="shared" si="1"/>
        <v>86</v>
      </c>
      <c r="B90" s="114" t="s">
        <v>123</v>
      </c>
      <c r="C90" s="112"/>
      <c r="D90" s="112"/>
      <c r="E90" s="112"/>
      <c r="F90" s="112"/>
      <c r="G90" s="113"/>
      <c r="H90" s="112"/>
      <c r="I90" s="114"/>
      <c r="J90" s="112"/>
      <c r="K90" s="112"/>
      <c r="L90" s="112"/>
      <c r="M90" s="112"/>
      <c r="N90" s="115"/>
      <c r="O90" s="112"/>
      <c r="P90" s="112"/>
      <c r="Q90" s="112"/>
    </row>
    <row r="91" spans="1:17" ht="12.75">
      <c r="A91" s="64">
        <f t="shared" si="1"/>
        <v>87</v>
      </c>
      <c r="B91" s="114" t="s">
        <v>123</v>
      </c>
      <c r="C91" s="112"/>
      <c r="D91" s="112"/>
      <c r="E91" s="112"/>
      <c r="F91" s="112"/>
      <c r="G91" s="113"/>
      <c r="H91" s="112"/>
      <c r="I91" s="114"/>
      <c r="J91" s="112"/>
      <c r="K91" s="112"/>
      <c r="L91" s="112"/>
      <c r="M91" s="112"/>
      <c r="N91" s="115"/>
      <c r="O91" s="112"/>
      <c r="P91" s="112"/>
      <c r="Q91" s="112"/>
    </row>
    <row r="92" spans="1:17" ht="12.75">
      <c r="A92" s="64">
        <f t="shared" si="1"/>
        <v>88</v>
      </c>
      <c r="B92" s="114" t="s">
        <v>123</v>
      </c>
      <c r="C92" s="112"/>
      <c r="D92" s="112"/>
      <c r="E92" s="112"/>
      <c r="F92" s="112"/>
      <c r="G92" s="113"/>
      <c r="H92" s="112"/>
      <c r="I92" s="114"/>
      <c r="J92" s="112"/>
      <c r="K92" s="112"/>
      <c r="L92" s="112"/>
      <c r="M92" s="112"/>
      <c r="N92" s="115"/>
      <c r="O92" s="112"/>
      <c r="P92" s="112"/>
      <c r="Q92" s="112"/>
    </row>
    <row r="93" spans="1:17" ht="12.75">
      <c r="A93" s="64">
        <f t="shared" si="1"/>
        <v>89</v>
      </c>
      <c r="B93" s="114" t="s">
        <v>123</v>
      </c>
      <c r="C93" s="112"/>
      <c r="D93" s="112"/>
      <c r="E93" s="112"/>
      <c r="F93" s="112"/>
      <c r="G93" s="113"/>
      <c r="H93" s="112"/>
      <c r="I93" s="114"/>
      <c r="J93" s="112"/>
      <c r="K93" s="112"/>
      <c r="L93" s="112"/>
      <c r="M93" s="112"/>
      <c r="N93" s="115"/>
      <c r="O93" s="112"/>
      <c r="P93" s="112"/>
      <c r="Q93" s="112"/>
    </row>
    <row r="94" spans="1:17" ht="12.75">
      <c r="A94" s="64">
        <f t="shared" si="1"/>
        <v>90</v>
      </c>
      <c r="B94" s="114" t="s">
        <v>123</v>
      </c>
      <c r="C94" s="112"/>
      <c r="D94" s="112"/>
      <c r="E94" s="112"/>
      <c r="F94" s="112"/>
      <c r="G94" s="113"/>
      <c r="H94" s="112"/>
      <c r="I94" s="114"/>
      <c r="J94" s="112"/>
      <c r="K94" s="112"/>
      <c r="L94" s="112"/>
      <c r="M94" s="112"/>
      <c r="N94" s="115"/>
      <c r="O94" s="112"/>
      <c r="P94" s="112"/>
      <c r="Q94" s="112"/>
    </row>
    <row r="95" spans="1:17" ht="12.75">
      <c r="A95" s="64">
        <f t="shared" si="1"/>
        <v>91</v>
      </c>
      <c r="B95" s="114" t="s">
        <v>123</v>
      </c>
      <c r="C95" s="112"/>
      <c r="D95" s="112"/>
      <c r="E95" s="112"/>
      <c r="F95" s="112"/>
      <c r="G95" s="113"/>
      <c r="H95" s="112"/>
      <c r="I95" s="114"/>
      <c r="J95" s="112"/>
      <c r="K95" s="112"/>
      <c r="L95" s="112"/>
      <c r="M95" s="112"/>
      <c r="N95" s="115"/>
      <c r="O95" s="112"/>
      <c r="P95" s="112"/>
      <c r="Q95" s="112"/>
    </row>
    <row r="96" spans="1:17" ht="12.75">
      <c r="A96" s="64">
        <f t="shared" si="1"/>
        <v>92</v>
      </c>
      <c r="B96" s="114" t="s">
        <v>123</v>
      </c>
      <c r="C96" s="112"/>
      <c r="D96" s="112"/>
      <c r="E96" s="112"/>
      <c r="F96" s="112"/>
      <c r="G96" s="113"/>
      <c r="H96" s="112"/>
      <c r="I96" s="114"/>
      <c r="J96" s="112"/>
      <c r="K96" s="112"/>
      <c r="L96" s="112"/>
      <c r="M96" s="112"/>
      <c r="N96" s="115"/>
      <c r="O96" s="112"/>
      <c r="P96" s="112"/>
      <c r="Q96" s="112"/>
    </row>
    <row r="97" spans="1:17" ht="12.75">
      <c r="A97" s="64">
        <f t="shared" si="1"/>
        <v>93</v>
      </c>
      <c r="B97" s="114" t="s">
        <v>123</v>
      </c>
      <c r="C97" s="112"/>
      <c r="D97" s="112"/>
      <c r="E97" s="112"/>
      <c r="F97" s="112"/>
      <c r="G97" s="113"/>
      <c r="H97" s="112"/>
      <c r="I97" s="114"/>
      <c r="J97" s="112"/>
      <c r="K97" s="112"/>
      <c r="L97" s="112"/>
      <c r="M97" s="112"/>
      <c r="N97" s="115"/>
      <c r="O97" s="112"/>
      <c r="P97" s="112"/>
      <c r="Q97" s="112"/>
    </row>
    <row r="98" spans="1:17" ht="12.75">
      <c r="A98" s="64">
        <f t="shared" si="1"/>
        <v>94</v>
      </c>
      <c r="B98" s="114" t="s">
        <v>24</v>
      </c>
      <c r="C98" s="112"/>
      <c r="D98" s="112"/>
      <c r="E98" s="112"/>
      <c r="F98" s="112"/>
      <c r="G98" s="113"/>
      <c r="H98" s="112"/>
      <c r="I98" s="114"/>
      <c r="J98" s="112"/>
      <c r="K98" s="112"/>
      <c r="L98" s="112"/>
      <c r="M98" s="112"/>
      <c r="N98" s="115"/>
      <c r="O98" s="112"/>
      <c r="P98" s="112"/>
      <c r="Q98" s="112"/>
    </row>
    <row r="99" spans="1:17" ht="12.75">
      <c r="A99" s="64">
        <f t="shared" si="1"/>
        <v>95</v>
      </c>
      <c r="B99" s="114" t="s">
        <v>24</v>
      </c>
      <c r="C99" s="112"/>
      <c r="D99" s="112"/>
      <c r="E99" s="112"/>
      <c r="F99" s="112"/>
      <c r="G99" s="113"/>
      <c r="H99" s="112"/>
      <c r="I99" s="114"/>
      <c r="J99" s="112"/>
      <c r="K99" s="112"/>
      <c r="L99" s="112"/>
      <c r="M99" s="112"/>
      <c r="N99" s="115"/>
      <c r="O99" s="112"/>
      <c r="P99" s="112"/>
      <c r="Q99" s="112"/>
    </row>
    <row r="100" spans="1:17" ht="12.75">
      <c r="A100" s="64">
        <f t="shared" si="1"/>
        <v>96</v>
      </c>
      <c r="B100" s="114" t="s">
        <v>24</v>
      </c>
      <c r="C100" s="112"/>
      <c r="D100" s="112"/>
      <c r="E100" s="112"/>
      <c r="F100" s="112"/>
      <c r="G100" s="113"/>
      <c r="H100" s="112"/>
      <c r="I100" s="114"/>
      <c r="J100" s="112"/>
      <c r="K100" s="112"/>
      <c r="L100" s="112"/>
      <c r="M100" s="112"/>
      <c r="N100" s="115"/>
      <c r="O100" s="112"/>
      <c r="P100" s="112"/>
      <c r="Q100" s="112"/>
    </row>
    <row r="101" spans="1:17" ht="12.75">
      <c r="A101" s="64">
        <f t="shared" si="1"/>
        <v>97</v>
      </c>
      <c r="B101" s="114" t="s">
        <v>24</v>
      </c>
      <c r="C101" s="112"/>
      <c r="D101" s="112"/>
      <c r="E101" s="112"/>
      <c r="F101" s="112"/>
      <c r="G101" s="113"/>
      <c r="H101" s="112"/>
      <c r="I101" s="114"/>
      <c r="J101" s="112"/>
      <c r="K101" s="112"/>
      <c r="L101" s="112"/>
      <c r="M101" s="112"/>
      <c r="N101" s="115"/>
      <c r="O101" s="112"/>
      <c r="P101" s="112"/>
      <c r="Q101" s="112"/>
    </row>
    <row r="102" spans="1:17" ht="12.75">
      <c r="A102" s="64">
        <f t="shared" si="1"/>
        <v>98</v>
      </c>
      <c r="B102" s="114" t="s">
        <v>24</v>
      </c>
      <c r="C102" s="112"/>
      <c r="D102" s="112"/>
      <c r="E102" s="112"/>
      <c r="F102" s="112"/>
      <c r="G102" s="113"/>
      <c r="H102" s="112"/>
      <c r="I102" s="114"/>
      <c r="J102" s="112"/>
      <c r="K102" s="112"/>
      <c r="L102" s="112"/>
      <c r="M102" s="112"/>
      <c r="N102" s="115"/>
      <c r="O102" s="112"/>
      <c r="P102" s="112"/>
      <c r="Q102" s="112"/>
    </row>
    <row r="103" spans="1:17" ht="12.75">
      <c r="A103" s="64">
        <f t="shared" si="1"/>
        <v>99</v>
      </c>
      <c r="B103" s="114" t="s">
        <v>124</v>
      </c>
      <c r="C103" s="112"/>
      <c r="D103" s="112"/>
      <c r="E103" s="112"/>
      <c r="F103" s="112"/>
      <c r="G103" s="113"/>
      <c r="H103" s="112"/>
      <c r="I103" s="114"/>
      <c r="J103" s="112"/>
      <c r="K103" s="112"/>
      <c r="L103" s="112"/>
      <c r="M103" s="112"/>
      <c r="N103" s="115"/>
      <c r="O103" s="112"/>
      <c r="P103" s="112"/>
      <c r="Q103" s="112"/>
    </row>
    <row r="104" spans="1:17" ht="12.75">
      <c r="A104" s="64">
        <f t="shared" si="1"/>
        <v>100</v>
      </c>
      <c r="B104" s="114" t="s">
        <v>124</v>
      </c>
      <c r="C104" s="112"/>
      <c r="D104" s="112"/>
      <c r="E104" s="112"/>
      <c r="F104" s="112"/>
      <c r="G104" s="113"/>
      <c r="H104" s="112"/>
      <c r="I104" s="114"/>
      <c r="J104" s="112"/>
      <c r="K104" s="112"/>
      <c r="L104" s="112"/>
      <c r="M104" s="112"/>
      <c r="N104" s="115"/>
      <c r="O104" s="112"/>
      <c r="P104" s="112"/>
      <c r="Q104" s="112"/>
    </row>
    <row r="105" spans="1:17" ht="12.75">
      <c r="A105" s="64">
        <f t="shared" si="1"/>
        <v>101</v>
      </c>
      <c r="B105" s="114" t="s">
        <v>124</v>
      </c>
      <c r="C105" s="112"/>
      <c r="D105" s="112"/>
      <c r="E105" s="112"/>
      <c r="F105" s="112"/>
      <c r="G105" s="113"/>
      <c r="H105" s="112"/>
      <c r="I105" s="114"/>
      <c r="J105" s="112"/>
      <c r="K105" s="112"/>
      <c r="L105" s="112"/>
      <c r="M105" s="112"/>
      <c r="N105" s="115"/>
      <c r="O105" s="112"/>
      <c r="P105" s="112"/>
      <c r="Q105" s="112"/>
    </row>
    <row r="106" spans="1:17" ht="12.75">
      <c r="A106" s="64">
        <f t="shared" si="1"/>
        <v>102</v>
      </c>
      <c r="B106" s="114" t="s">
        <v>124</v>
      </c>
      <c r="C106" s="112"/>
      <c r="D106" s="112"/>
      <c r="E106" s="112"/>
      <c r="F106" s="112"/>
      <c r="G106" s="113"/>
      <c r="H106" s="112"/>
      <c r="I106" s="114"/>
      <c r="J106" s="112"/>
      <c r="K106" s="112"/>
      <c r="L106" s="112"/>
      <c r="M106" s="112"/>
      <c r="N106" s="115"/>
      <c r="O106" s="112"/>
      <c r="P106" s="112"/>
      <c r="Q106" s="112"/>
    </row>
  </sheetData>
  <sheetProtection/>
  <mergeCells count="5">
    <mergeCell ref="A1:I1"/>
    <mergeCell ref="J1:L1"/>
    <mergeCell ref="A2:I2"/>
    <mergeCell ref="A3:N3"/>
    <mergeCell ref="O3:Q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A1">
      <pane xSplit="5" ySplit="4" topLeftCell="F9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J111" sqref="J111"/>
    </sheetView>
  </sheetViews>
  <sheetFormatPr defaultColWidth="9.140625" defaultRowHeight="12.75"/>
  <cols>
    <col min="1" max="1" width="4.7109375" style="1" customWidth="1"/>
    <col min="2" max="2" width="18.421875" style="97" customWidth="1"/>
    <col min="3" max="3" width="15.7109375" style="1" customWidth="1"/>
    <col min="4" max="4" width="12.8515625" style="1" customWidth="1"/>
    <col min="5" max="5" width="13.7109375" style="1" customWidth="1"/>
    <col min="6" max="6" width="5.57421875" style="1" customWidth="1"/>
    <col min="7" max="7" width="13.7109375" style="9" customWidth="1"/>
    <col min="8" max="8" width="7.8515625" style="1" customWidth="1"/>
    <col min="9" max="9" width="13.00390625" style="97" customWidth="1"/>
    <col min="10" max="10" width="29.28125" style="1" customWidth="1"/>
    <col min="11" max="11" width="11.140625" style="1" customWidth="1"/>
    <col min="12" max="12" width="12.57421875" style="1" customWidth="1"/>
    <col min="13" max="13" width="8.8515625" style="1" customWidth="1"/>
    <col min="14" max="14" width="8.8515625" style="15" customWidth="1"/>
    <col min="15" max="15" width="14.421875" style="1" customWidth="1"/>
    <col min="16" max="16" width="12.8515625" style="1" customWidth="1"/>
    <col min="17" max="17" width="14.421875" style="1" customWidth="1"/>
    <col min="18" max="16384" width="9.140625" style="1" customWidth="1"/>
  </cols>
  <sheetData>
    <row r="1" spans="1:14" s="10" customFormat="1" ht="12.75" customHeight="1">
      <c r="A1" s="123" t="s">
        <v>139</v>
      </c>
      <c r="B1" s="123"/>
      <c r="C1" s="123"/>
      <c r="D1" s="123"/>
      <c r="E1" s="123"/>
      <c r="F1" s="123"/>
      <c r="G1" s="123"/>
      <c r="H1" s="123"/>
      <c r="I1" s="123"/>
      <c r="J1" s="124"/>
      <c r="K1" s="124"/>
      <c r="L1" s="124"/>
      <c r="N1" s="14"/>
    </row>
    <row r="2" spans="1:14" s="10" customFormat="1" ht="15.75" customHeight="1">
      <c r="A2" s="125" t="s">
        <v>89</v>
      </c>
      <c r="B2" s="125"/>
      <c r="C2" s="125"/>
      <c r="D2" s="125"/>
      <c r="E2" s="125"/>
      <c r="F2" s="125"/>
      <c r="G2" s="125"/>
      <c r="H2" s="125"/>
      <c r="I2" s="125"/>
      <c r="J2" s="108"/>
      <c r="K2" s="90"/>
      <c r="N2" s="14"/>
    </row>
    <row r="3" spans="1:17" ht="15.75">
      <c r="A3" s="126" t="s">
        <v>26</v>
      </c>
      <c r="B3" s="126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8" t="s">
        <v>27</v>
      </c>
      <c r="P3" s="128"/>
      <c r="Q3" s="128"/>
    </row>
    <row r="4" spans="1:17" s="8" customFormat="1" ht="78" customHeight="1">
      <c r="A4" s="91" t="s">
        <v>28</v>
      </c>
      <c r="B4" s="100" t="s">
        <v>90</v>
      </c>
      <c r="C4" s="91" t="s">
        <v>0</v>
      </c>
      <c r="D4" s="91" t="s">
        <v>1</v>
      </c>
      <c r="E4" s="91" t="s">
        <v>2</v>
      </c>
      <c r="F4" s="92" t="s">
        <v>136</v>
      </c>
      <c r="G4" s="93" t="s">
        <v>141</v>
      </c>
      <c r="H4" s="92" t="s">
        <v>63</v>
      </c>
      <c r="I4" s="98" t="s">
        <v>64</v>
      </c>
      <c r="J4" s="91" t="s">
        <v>58</v>
      </c>
      <c r="K4" s="91" t="s">
        <v>134</v>
      </c>
      <c r="L4" s="94" t="s">
        <v>135</v>
      </c>
      <c r="M4" s="91" t="s">
        <v>32</v>
      </c>
      <c r="N4" s="95" t="s">
        <v>33</v>
      </c>
      <c r="O4" s="96" t="s">
        <v>0</v>
      </c>
      <c r="P4" s="96" t="s">
        <v>1</v>
      </c>
      <c r="Q4" s="96" t="s">
        <v>2</v>
      </c>
    </row>
    <row r="5" spans="1:17" s="8" customFormat="1" ht="12.75">
      <c r="A5" s="64">
        <v>1</v>
      </c>
      <c r="B5" s="3" t="s">
        <v>14</v>
      </c>
      <c r="C5" s="3"/>
      <c r="D5" s="3"/>
      <c r="E5" s="3"/>
      <c r="F5" s="64"/>
      <c r="G5" s="110"/>
      <c r="H5" s="64"/>
      <c r="I5" s="99"/>
      <c r="J5" s="116"/>
      <c r="K5" s="64"/>
      <c r="L5" s="64"/>
      <c r="M5" s="64"/>
      <c r="N5" s="111"/>
      <c r="O5" s="3"/>
      <c r="P5" s="3"/>
      <c r="Q5" s="3"/>
    </row>
    <row r="6" spans="1:17" s="8" customFormat="1" ht="12.75">
      <c r="A6" s="64">
        <f aca="true" t="shared" si="0" ref="A6:A73">A5+1</f>
        <v>2</v>
      </c>
      <c r="B6" s="3" t="s">
        <v>14</v>
      </c>
      <c r="C6" s="3"/>
      <c r="D6" s="3"/>
      <c r="E6" s="3"/>
      <c r="F6" s="64"/>
      <c r="G6" s="110"/>
      <c r="H6" s="64"/>
      <c r="I6" s="99"/>
      <c r="J6" s="116"/>
      <c r="K6" s="64"/>
      <c r="L6" s="64"/>
      <c r="M6" s="64"/>
      <c r="N6" s="111"/>
      <c r="O6" s="3"/>
      <c r="P6" s="3"/>
      <c r="Q6" s="3"/>
    </row>
    <row r="7" spans="1:17" s="8" customFormat="1" ht="12.75">
      <c r="A7" s="64">
        <f t="shared" si="0"/>
        <v>3</v>
      </c>
      <c r="B7" s="3" t="s">
        <v>14</v>
      </c>
      <c r="C7" s="3"/>
      <c r="D7" s="3"/>
      <c r="E7" s="3"/>
      <c r="F7" s="64"/>
      <c r="G7" s="110"/>
      <c r="H7" s="64"/>
      <c r="I7" s="99"/>
      <c r="J7" s="116"/>
      <c r="K7" s="64"/>
      <c r="L7" s="64"/>
      <c r="M7" s="64"/>
      <c r="N7" s="111"/>
      <c r="O7" s="3"/>
      <c r="P7" s="3"/>
      <c r="Q7" s="3"/>
    </row>
    <row r="8" spans="1:17" s="8" customFormat="1" ht="12.75">
      <c r="A8" s="64">
        <f t="shared" si="0"/>
        <v>4</v>
      </c>
      <c r="B8" s="3" t="s">
        <v>14</v>
      </c>
      <c r="C8" s="3"/>
      <c r="D8" s="3"/>
      <c r="E8" s="3"/>
      <c r="F8" s="64"/>
      <c r="G8" s="110"/>
      <c r="H8" s="64"/>
      <c r="I8" s="99"/>
      <c r="J8" s="116"/>
      <c r="K8" s="64"/>
      <c r="L8" s="64"/>
      <c r="M8" s="64"/>
      <c r="N8" s="111"/>
      <c r="O8" s="3"/>
      <c r="P8" s="3"/>
      <c r="Q8" s="3"/>
    </row>
    <row r="9" spans="1:17" s="8" customFormat="1" ht="12.75">
      <c r="A9" s="64">
        <f t="shared" si="0"/>
        <v>5</v>
      </c>
      <c r="B9" s="3" t="s">
        <v>14</v>
      </c>
      <c r="C9" s="3"/>
      <c r="D9" s="3"/>
      <c r="E9" s="3"/>
      <c r="F9" s="64"/>
      <c r="G9" s="110"/>
      <c r="H9" s="64"/>
      <c r="I9" s="99"/>
      <c r="J9" s="116"/>
      <c r="K9" s="64"/>
      <c r="L9" s="64"/>
      <c r="M9" s="64"/>
      <c r="N9" s="111"/>
      <c r="O9" s="3"/>
      <c r="P9" s="3"/>
      <c r="Q9" s="3"/>
    </row>
    <row r="10" spans="1:17" s="8" customFormat="1" ht="12.75">
      <c r="A10" s="64">
        <f t="shared" si="0"/>
        <v>6</v>
      </c>
      <c r="B10" s="3" t="s">
        <v>14</v>
      </c>
      <c r="C10" s="3"/>
      <c r="D10" s="3"/>
      <c r="E10" s="3"/>
      <c r="F10" s="64"/>
      <c r="G10" s="110"/>
      <c r="H10" s="64"/>
      <c r="I10" s="99"/>
      <c r="J10" s="116"/>
      <c r="K10" s="64"/>
      <c r="L10" s="64"/>
      <c r="M10" s="64"/>
      <c r="N10" s="111"/>
      <c r="O10" s="3"/>
      <c r="P10" s="3"/>
      <c r="Q10" s="3"/>
    </row>
    <row r="11" spans="1:17" s="8" customFormat="1" ht="12.75">
      <c r="A11" s="64">
        <f t="shared" si="0"/>
        <v>7</v>
      </c>
      <c r="B11" s="3" t="s">
        <v>14</v>
      </c>
      <c r="C11" s="3"/>
      <c r="D11" s="3"/>
      <c r="E11" s="3"/>
      <c r="F11" s="64"/>
      <c r="G11" s="110"/>
      <c r="H11" s="64"/>
      <c r="I11" s="99"/>
      <c r="J11" s="116"/>
      <c r="K11" s="64"/>
      <c r="L11" s="64"/>
      <c r="M11" s="64"/>
      <c r="N11" s="111"/>
      <c r="O11" s="3"/>
      <c r="P11" s="3"/>
      <c r="Q11" s="3"/>
    </row>
    <row r="12" spans="1:17" s="8" customFormat="1" ht="12.75">
      <c r="A12" s="64">
        <f t="shared" si="0"/>
        <v>8</v>
      </c>
      <c r="B12" s="3" t="s">
        <v>70</v>
      </c>
      <c r="C12" s="3"/>
      <c r="D12" s="3"/>
      <c r="E12" s="3"/>
      <c r="F12" s="64"/>
      <c r="G12" s="110"/>
      <c r="H12" s="64"/>
      <c r="I12" s="99"/>
      <c r="J12" s="116"/>
      <c r="K12" s="64"/>
      <c r="L12" s="64"/>
      <c r="M12" s="64"/>
      <c r="N12" s="111"/>
      <c r="O12" s="3"/>
      <c r="P12" s="3"/>
      <c r="Q12" s="3"/>
    </row>
    <row r="13" spans="1:17" s="8" customFormat="1" ht="12.75">
      <c r="A13" s="64">
        <f t="shared" si="0"/>
        <v>9</v>
      </c>
      <c r="B13" s="3" t="s">
        <v>70</v>
      </c>
      <c r="C13" s="3"/>
      <c r="D13" s="3"/>
      <c r="E13" s="3"/>
      <c r="F13" s="64"/>
      <c r="G13" s="110"/>
      <c r="H13" s="64"/>
      <c r="I13" s="99"/>
      <c r="J13" s="116"/>
      <c r="K13" s="64"/>
      <c r="L13" s="64"/>
      <c r="M13" s="64"/>
      <c r="N13" s="111"/>
      <c r="O13" s="3"/>
      <c r="P13" s="3"/>
      <c r="Q13" s="3"/>
    </row>
    <row r="14" spans="1:17" s="8" customFormat="1" ht="12.75">
      <c r="A14" s="64">
        <f t="shared" si="0"/>
        <v>10</v>
      </c>
      <c r="B14" s="3" t="s">
        <v>70</v>
      </c>
      <c r="C14" s="3"/>
      <c r="D14" s="3"/>
      <c r="E14" s="3"/>
      <c r="F14" s="64"/>
      <c r="G14" s="110"/>
      <c r="H14" s="64"/>
      <c r="I14" s="99"/>
      <c r="J14" s="116"/>
      <c r="K14" s="64"/>
      <c r="L14" s="64"/>
      <c r="M14" s="64"/>
      <c r="N14" s="111"/>
      <c r="O14" s="3"/>
      <c r="P14" s="3"/>
      <c r="Q14" s="3"/>
    </row>
    <row r="15" spans="1:17" s="8" customFormat="1" ht="51">
      <c r="A15" s="64">
        <f t="shared" si="0"/>
        <v>11</v>
      </c>
      <c r="B15" s="3" t="s">
        <v>15</v>
      </c>
      <c r="C15" s="3" t="s">
        <v>147</v>
      </c>
      <c r="D15" s="3" t="s">
        <v>148</v>
      </c>
      <c r="E15" s="3" t="s">
        <v>149</v>
      </c>
      <c r="F15" s="64" t="s">
        <v>103</v>
      </c>
      <c r="G15" s="110">
        <v>38998</v>
      </c>
      <c r="H15" s="64" t="s">
        <v>127</v>
      </c>
      <c r="I15" s="3" t="s">
        <v>65</v>
      </c>
      <c r="J15" s="64" t="s">
        <v>150</v>
      </c>
      <c r="K15" s="64">
        <v>8</v>
      </c>
      <c r="L15" s="64" t="s">
        <v>120</v>
      </c>
      <c r="M15" s="64">
        <v>13</v>
      </c>
      <c r="N15" s="111">
        <v>0.371</v>
      </c>
      <c r="O15" s="64" t="s">
        <v>151</v>
      </c>
      <c r="P15" s="64" t="s">
        <v>152</v>
      </c>
      <c r="Q15" s="64" t="s">
        <v>153</v>
      </c>
    </row>
    <row r="16" spans="1:17" s="8" customFormat="1" ht="51">
      <c r="A16" s="64">
        <f t="shared" si="0"/>
        <v>12</v>
      </c>
      <c r="B16" s="3" t="s">
        <v>15</v>
      </c>
      <c r="C16" s="119" t="s">
        <v>154</v>
      </c>
      <c r="D16" s="3" t="s">
        <v>155</v>
      </c>
      <c r="E16" s="64" t="s">
        <v>156</v>
      </c>
      <c r="F16" s="64" t="s">
        <v>102</v>
      </c>
      <c r="G16" s="110">
        <v>37968</v>
      </c>
      <c r="H16" s="64" t="s">
        <v>127</v>
      </c>
      <c r="I16" s="3" t="s">
        <v>65</v>
      </c>
      <c r="J16" s="64" t="s">
        <v>150</v>
      </c>
      <c r="K16" s="64">
        <v>10</v>
      </c>
      <c r="L16" s="64" t="s">
        <v>68</v>
      </c>
      <c r="M16" s="64">
        <v>36.5</v>
      </c>
      <c r="N16" s="111">
        <v>0.553</v>
      </c>
      <c r="O16" s="64" t="s">
        <v>151</v>
      </c>
      <c r="P16" s="64" t="s">
        <v>152</v>
      </c>
      <c r="Q16" s="64" t="s">
        <v>153</v>
      </c>
    </row>
    <row r="17" spans="1:17" s="8" customFormat="1" ht="12.75">
      <c r="A17" s="64">
        <f t="shared" si="0"/>
        <v>13</v>
      </c>
      <c r="B17" s="3" t="s">
        <v>15</v>
      </c>
      <c r="C17" s="119"/>
      <c r="D17" s="64"/>
      <c r="E17" s="64"/>
      <c r="F17" s="64"/>
      <c r="G17" s="110"/>
      <c r="H17" s="64"/>
      <c r="I17" s="3"/>
      <c r="J17" s="64"/>
      <c r="K17" s="64"/>
      <c r="L17" s="64"/>
      <c r="M17" s="64"/>
      <c r="N17" s="111"/>
      <c r="O17" s="64"/>
      <c r="P17" s="64"/>
      <c r="Q17" s="64"/>
    </row>
    <row r="18" spans="1:17" s="8" customFormat="1" ht="12.75">
      <c r="A18" s="64">
        <f t="shared" si="0"/>
        <v>14</v>
      </c>
      <c r="B18" s="3" t="s">
        <v>15</v>
      </c>
      <c r="C18" s="119"/>
      <c r="D18" s="64"/>
      <c r="E18" s="64"/>
      <c r="F18" s="64"/>
      <c r="G18" s="110"/>
      <c r="H18" s="64"/>
      <c r="I18" s="3"/>
      <c r="J18" s="64"/>
      <c r="K18" s="64"/>
      <c r="L18" s="64"/>
      <c r="M18" s="64"/>
      <c r="N18" s="111"/>
      <c r="O18" s="64"/>
      <c r="P18" s="64"/>
      <c r="Q18" s="64"/>
    </row>
    <row r="19" spans="1:17" s="8" customFormat="1" ht="12.75">
      <c r="A19" s="64">
        <f t="shared" si="0"/>
        <v>15</v>
      </c>
      <c r="B19" s="3" t="s">
        <v>15</v>
      </c>
      <c r="C19" s="119"/>
      <c r="D19" s="64"/>
      <c r="E19" s="64"/>
      <c r="F19" s="64"/>
      <c r="G19" s="110"/>
      <c r="H19" s="64"/>
      <c r="I19" s="3"/>
      <c r="J19" s="64"/>
      <c r="K19" s="64"/>
      <c r="L19" s="64"/>
      <c r="M19" s="64"/>
      <c r="N19" s="111"/>
      <c r="O19" s="64"/>
      <c r="P19" s="64"/>
      <c r="Q19" s="64"/>
    </row>
    <row r="20" spans="1:17" s="8" customFormat="1" ht="12.75">
      <c r="A20" s="64">
        <f t="shared" si="0"/>
        <v>16</v>
      </c>
      <c r="B20" s="3" t="s">
        <v>15</v>
      </c>
      <c r="C20" s="119"/>
      <c r="D20" s="64"/>
      <c r="E20" s="64"/>
      <c r="F20" s="64"/>
      <c r="G20" s="110"/>
      <c r="H20" s="64"/>
      <c r="I20" s="3"/>
      <c r="J20" s="64"/>
      <c r="K20" s="64"/>
      <c r="L20" s="64"/>
      <c r="M20" s="64"/>
      <c r="N20" s="111"/>
      <c r="O20" s="64"/>
      <c r="P20" s="64"/>
      <c r="Q20" s="64"/>
    </row>
    <row r="21" spans="1:17" s="8" customFormat="1" ht="51">
      <c r="A21" s="64">
        <f>A20+1</f>
        <v>17</v>
      </c>
      <c r="B21" s="3" t="s">
        <v>16</v>
      </c>
      <c r="C21" s="3" t="s">
        <v>147</v>
      </c>
      <c r="D21" s="119" t="s">
        <v>148</v>
      </c>
      <c r="E21" s="119" t="s">
        <v>149</v>
      </c>
      <c r="F21" s="64" t="s">
        <v>103</v>
      </c>
      <c r="G21" s="110">
        <v>38998</v>
      </c>
      <c r="H21" s="64" t="s">
        <v>127</v>
      </c>
      <c r="I21" s="3" t="s">
        <v>65</v>
      </c>
      <c r="J21" s="64" t="s">
        <v>150</v>
      </c>
      <c r="K21" s="64">
        <v>8</v>
      </c>
      <c r="L21" s="64" t="s">
        <v>120</v>
      </c>
      <c r="M21" s="64">
        <v>17</v>
      </c>
      <c r="N21" s="111">
        <v>0.17</v>
      </c>
      <c r="O21" s="64" t="s">
        <v>151</v>
      </c>
      <c r="P21" s="64" t="s">
        <v>152</v>
      </c>
      <c r="Q21" s="64" t="s">
        <v>153</v>
      </c>
    </row>
    <row r="22" spans="1:17" s="8" customFormat="1" ht="51">
      <c r="A22" s="64">
        <f t="shared" si="0"/>
        <v>18</v>
      </c>
      <c r="B22" s="3" t="s">
        <v>16</v>
      </c>
      <c r="C22" s="119" t="s">
        <v>157</v>
      </c>
      <c r="D22" s="119" t="s">
        <v>158</v>
      </c>
      <c r="E22" s="119" t="s">
        <v>159</v>
      </c>
      <c r="F22" s="64" t="s">
        <v>103</v>
      </c>
      <c r="G22" s="110">
        <v>38210</v>
      </c>
      <c r="H22" s="64" t="s">
        <v>127</v>
      </c>
      <c r="I22" s="3" t="s">
        <v>65</v>
      </c>
      <c r="J22" s="64" t="s">
        <v>150</v>
      </c>
      <c r="K22" s="64">
        <v>10</v>
      </c>
      <c r="L22" s="64" t="s">
        <v>120</v>
      </c>
      <c r="M22" s="64">
        <v>14.5</v>
      </c>
      <c r="N22" s="111">
        <v>0.138</v>
      </c>
      <c r="O22" s="64" t="s">
        <v>151</v>
      </c>
      <c r="P22" s="64" t="s">
        <v>152</v>
      </c>
      <c r="Q22" s="64" t="s">
        <v>153</v>
      </c>
    </row>
    <row r="23" spans="1:17" s="8" customFormat="1" ht="12.75">
      <c r="A23" s="64">
        <f t="shared" si="0"/>
        <v>19</v>
      </c>
      <c r="B23" s="3" t="s">
        <v>16</v>
      </c>
      <c r="C23" s="119"/>
      <c r="D23" s="119"/>
      <c r="E23" s="119"/>
      <c r="F23" s="64"/>
      <c r="G23" s="110"/>
      <c r="H23" s="64"/>
      <c r="I23" s="3"/>
      <c r="J23" s="64"/>
      <c r="K23" s="64"/>
      <c r="L23" s="64"/>
      <c r="M23" s="64"/>
      <c r="N23" s="111"/>
      <c r="O23" s="64"/>
      <c r="P23" s="64"/>
      <c r="Q23" s="64"/>
    </row>
    <row r="24" spans="1:17" s="8" customFormat="1" ht="51">
      <c r="A24" s="64">
        <f t="shared" si="0"/>
        <v>20</v>
      </c>
      <c r="B24" s="3" t="s">
        <v>17</v>
      </c>
      <c r="C24" s="119" t="s">
        <v>160</v>
      </c>
      <c r="D24" s="119" t="s">
        <v>161</v>
      </c>
      <c r="E24" s="119" t="s">
        <v>162</v>
      </c>
      <c r="F24" s="64" t="s">
        <v>103</v>
      </c>
      <c r="G24" s="110">
        <v>39069</v>
      </c>
      <c r="H24" s="64" t="s">
        <v>127</v>
      </c>
      <c r="I24" s="3" t="s">
        <v>65</v>
      </c>
      <c r="J24" s="64" t="s">
        <v>150</v>
      </c>
      <c r="K24" s="64">
        <v>7</v>
      </c>
      <c r="L24" s="64" t="s">
        <v>120</v>
      </c>
      <c r="M24" s="64">
        <v>17</v>
      </c>
      <c r="N24" s="111">
        <v>0.17</v>
      </c>
      <c r="O24" s="64" t="s">
        <v>163</v>
      </c>
      <c r="P24" s="64" t="s">
        <v>164</v>
      </c>
      <c r="Q24" s="64" t="s">
        <v>165</v>
      </c>
    </row>
    <row r="25" spans="1:17" s="8" customFormat="1" ht="12.75">
      <c r="A25" s="64">
        <f t="shared" si="0"/>
        <v>21</v>
      </c>
      <c r="B25" s="3" t="s">
        <v>17</v>
      </c>
      <c r="C25" s="119"/>
      <c r="D25" s="119"/>
      <c r="E25" s="119"/>
      <c r="F25" s="64"/>
      <c r="G25" s="110"/>
      <c r="H25" s="64"/>
      <c r="I25" s="3"/>
      <c r="J25" s="64"/>
      <c r="K25" s="64"/>
      <c r="L25" s="64"/>
      <c r="M25" s="64"/>
      <c r="N25" s="111"/>
      <c r="O25" s="64"/>
      <c r="P25" s="64"/>
      <c r="Q25" s="64"/>
    </row>
    <row r="26" spans="1:17" s="8" customFormat="1" ht="12.75">
      <c r="A26" s="64">
        <f t="shared" si="0"/>
        <v>22</v>
      </c>
      <c r="B26" s="3" t="s">
        <v>17</v>
      </c>
      <c r="C26" s="119"/>
      <c r="D26" s="119"/>
      <c r="E26" s="119"/>
      <c r="F26" s="64"/>
      <c r="G26" s="110"/>
      <c r="H26" s="64"/>
      <c r="I26" s="3"/>
      <c r="J26" s="64"/>
      <c r="K26" s="64"/>
      <c r="L26" s="64"/>
      <c r="M26" s="64"/>
      <c r="N26" s="111"/>
      <c r="O26" s="64"/>
      <c r="P26" s="64"/>
      <c r="Q26" s="64"/>
    </row>
    <row r="27" spans="1:17" s="8" customFormat="1" ht="12.75">
      <c r="A27" s="64">
        <f t="shared" si="0"/>
        <v>23</v>
      </c>
      <c r="B27" s="3" t="s">
        <v>17</v>
      </c>
      <c r="C27" s="64"/>
      <c r="D27" s="119"/>
      <c r="E27" s="119"/>
      <c r="F27" s="64"/>
      <c r="G27" s="110"/>
      <c r="H27" s="64"/>
      <c r="I27" s="3"/>
      <c r="J27" s="64"/>
      <c r="K27" s="64"/>
      <c r="L27" s="64"/>
      <c r="M27" s="64"/>
      <c r="N27" s="111"/>
      <c r="O27" s="64"/>
      <c r="P27" s="64"/>
      <c r="Q27" s="64"/>
    </row>
    <row r="28" spans="1:17" s="8" customFormat="1" ht="12.75">
      <c r="A28" s="64">
        <f t="shared" si="0"/>
        <v>24</v>
      </c>
      <c r="B28" s="3" t="s">
        <v>17</v>
      </c>
      <c r="C28" s="64"/>
      <c r="D28" s="119"/>
      <c r="E28" s="119"/>
      <c r="F28" s="64"/>
      <c r="G28" s="110"/>
      <c r="H28" s="64"/>
      <c r="I28" s="3"/>
      <c r="J28" s="64"/>
      <c r="K28" s="64"/>
      <c r="L28" s="64"/>
      <c r="M28" s="64"/>
      <c r="N28" s="111"/>
      <c r="O28" s="64"/>
      <c r="P28" s="64"/>
      <c r="Q28" s="64"/>
    </row>
    <row r="29" spans="1:17" s="8" customFormat="1" ht="12.75">
      <c r="A29" s="64">
        <f t="shared" si="0"/>
        <v>25</v>
      </c>
      <c r="B29" s="3" t="s">
        <v>71</v>
      </c>
      <c r="C29" s="64"/>
      <c r="D29" s="119"/>
      <c r="E29" s="119"/>
      <c r="F29" s="64"/>
      <c r="G29" s="110"/>
      <c r="H29" s="64"/>
      <c r="I29" s="3"/>
      <c r="J29" s="64"/>
      <c r="K29" s="64"/>
      <c r="L29" s="64"/>
      <c r="M29" s="64"/>
      <c r="N29" s="111"/>
      <c r="O29" s="64"/>
      <c r="P29" s="64"/>
      <c r="Q29" s="64"/>
    </row>
    <row r="30" spans="1:17" s="8" customFormat="1" ht="12.75">
      <c r="A30" s="64">
        <f t="shared" si="0"/>
        <v>26</v>
      </c>
      <c r="B30" s="3" t="s">
        <v>71</v>
      </c>
      <c r="C30" s="64"/>
      <c r="D30" s="119"/>
      <c r="E30" s="119"/>
      <c r="F30" s="64"/>
      <c r="G30" s="110"/>
      <c r="H30" s="64"/>
      <c r="I30" s="3"/>
      <c r="J30" s="64"/>
      <c r="K30" s="64"/>
      <c r="L30" s="64"/>
      <c r="M30" s="64"/>
      <c r="N30" s="111"/>
      <c r="O30" s="64"/>
      <c r="P30" s="64"/>
      <c r="Q30" s="64"/>
    </row>
    <row r="31" spans="1:17" s="8" customFormat="1" ht="12.75">
      <c r="A31" s="64">
        <f t="shared" si="0"/>
        <v>27</v>
      </c>
      <c r="B31" s="3" t="s">
        <v>71</v>
      </c>
      <c r="C31" s="64"/>
      <c r="D31" s="119"/>
      <c r="E31" s="119"/>
      <c r="F31" s="64"/>
      <c r="G31" s="110"/>
      <c r="H31" s="64"/>
      <c r="I31" s="3"/>
      <c r="J31" s="64"/>
      <c r="K31" s="64"/>
      <c r="L31" s="64"/>
      <c r="M31" s="64"/>
      <c r="N31" s="111"/>
      <c r="O31" s="64"/>
      <c r="P31" s="64"/>
      <c r="Q31" s="64"/>
    </row>
    <row r="32" spans="1:17" s="8" customFormat="1" ht="12.75">
      <c r="A32" s="64">
        <f t="shared" si="0"/>
        <v>28</v>
      </c>
      <c r="B32" s="3" t="s">
        <v>71</v>
      </c>
      <c r="C32" s="64"/>
      <c r="D32" s="119"/>
      <c r="E32" s="119"/>
      <c r="F32" s="64"/>
      <c r="G32" s="110"/>
      <c r="H32" s="64"/>
      <c r="I32" s="3"/>
      <c r="J32" s="64"/>
      <c r="K32" s="64"/>
      <c r="L32" s="64"/>
      <c r="M32" s="64"/>
      <c r="N32" s="111"/>
      <c r="O32" s="64"/>
      <c r="P32" s="64"/>
      <c r="Q32" s="64"/>
    </row>
    <row r="33" spans="1:17" s="8" customFormat="1" ht="51">
      <c r="A33" s="64">
        <f t="shared" si="0"/>
        <v>29</v>
      </c>
      <c r="B33" s="3" t="s">
        <v>18</v>
      </c>
      <c r="C33" s="3" t="s">
        <v>166</v>
      </c>
      <c r="D33" s="3" t="s">
        <v>167</v>
      </c>
      <c r="E33" s="3" t="s">
        <v>168</v>
      </c>
      <c r="F33" s="64" t="s">
        <v>102</v>
      </c>
      <c r="G33" s="110">
        <v>38336</v>
      </c>
      <c r="H33" s="64" t="s">
        <v>127</v>
      </c>
      <c r="I33" s="3" t="s">
        <v>65</v>
      </c>
      <c r="J33" s="64" t="s">
        <v>150</v>
      </c>
      <c r="K33" s="64">
        <v>10</v>
      </c>
      <c r="L33" s="64" t="s">
        <v>120</v>
      </c>
      <c r="M33" s="64">
        <v>28</v>
      </c>
      <c r="N33" s="111">
        <v>0.28</v>
      </c>
      <c r="O33" s="64" t="s">
        <v>169</v>
      </c>
      <c r="P33" s="64" t="s">
        <v>170</v>
      </c>
      <c r="Q33" s="64" t="s">
        <v>171</v>
      </c>
    </row>
    <row r="34" spans="1:17" s="8" customFormat="1" ht="12.75">
      <c r="A34" s="64">
        <f t="shared" si="0"/>
        <v>30</v>
      </c>
      <c r="B34" s="3" t="s">
        <v>18</v>
      </c>
      <c r="C34" s="3"/>
      <c r="D34" s="3"/>
      <c r="E34" s="3"/>
      <c r="F34" s="64"/>
      <c r="G34" s="110"/>
      <c r="H34" s="64"/>
      <c r="I34" s="3"/>
      <c r="J34" s="64"/>
      <c r="K34" s="64"/>
      <c r="L34" s="64"/>
      <c r="M34" s="64"/>
      <c r="N34" s="111"/>
      <c r="O34" s="64"/>
      <c r="P34" s="64"/>
      <c r="Q34" s="64"/>
    </row>
    <row r="35" spans="1:17" s="8" customFormat="1" ht="12.75">
      <c r="A35" s="64">
        <f t="shared" si="0"/>
        <v>31</v>
      </c>
      <c r="B35" s="3" t="s">
        <v>18</v>
      </c>
      <c r="C35" s="3"/>
      <c r="D35" s="3"/>
      <c r="E35" s="3"/>
      <c r="F35" s="64"/>
      <c r="G35" s="110"/>
      <c r="H35" s="64"/>
      <c r="I35" s="3"/>
      <c r="J35" s="64"/>
      <c r="K35" s="64"/>
      <c r="L35" s="64"/>
      <c r="M35" s="64"/>
      <c r="N35" s="111"/>
      <c r="O35" s="64"/>
      <c r="P35" s="64"/>
      <c r="Q35" s="64"/>
    </row>
    <row r="36" spans="1:17" s="8" customFormat="1" ht="12.75">
      <c r="A36" s="64">
        <f t="shared" si="0"/>
        <v>32</v>
      </c>
      <c r="B36" s="3" t="s">
        <v>18</v>
      </c>
      <c r="C36" s="3"/>
      <c r="D36" s="3"/>
      <c r="E36" s="3"/>
      <c r="F36" s="64"/>
      <c r="G36" s="110"/>
      <c r="H36" s="64"/>
      <c r="I36" s="3"/>
      <c r="J36" s="64"/>
      <c r="K36" s="64"/>
      <c r="L36" s="64"/>
      <c r="M36" s="64"/>
      <c r="N36" s="111"/>
      <c r="O36" s="64"/>
      <c r="P36" s="64"/>
      <c r="Q36" s="64"/>
    </row>
    <row r="37" spans="1:17" s="8" customFormat="1" ht="51">
      <c r="A37" s="64">
        <f t="shared" si="0"/>
        <v>33</v>
      </c>
      <c r="B37" s="3" t="s">
        <v>122</v>
      </c>
      <c r="C37" s="3" t="s">
        <v>172</v>
      </c>
      <c r="D37" s="3" t="s">
        <v>173</v>
      </c>
      <c r="E37" s="3" t="s">
        <v>113</v>
      </c>
      <c r="F37" s="64" t="s">
        <v>103</v>
      </c>
      <c r="G37" s="110">
        <v>39031</v>
      </c>
      <c r="H37" s="64" t="s">
        <v>127</v>
      </c>
      <c r="I37" s="3" t="s">
        <v>65</v>
      </c>
      <c r="J37" s="64" t="s">
        <v>150</v>
      </c>
      <c r="K37" s="64">
        <v>7</v>
      </c>
      <c r="L37" s="64" t="s">
        <v>120</v>
      </c>
      <c r="M37" s="64">
        <v>24</v>
      </c>
      <c r="N37" s="111">
        <v>0.48</v>
      </c>
      <c r="O37" s="64" t="s">
        <v>174</v>
      </c>
      <c r="P37" s="64" t="s">
        <v>175</v>
      </c>
      <c r="Q37" s="64" t="s">
        <v>30</v>
      </c>
    </row>
    <row r="38" spans="1:17" s="8" customFormat="1" ht="51">
      <c r="A38" s="64">
        <f t="shared" si="0"/>
        <v>34</v>
      </c>
      <c r="B38" s="3" t="s">
        <v>122</v>
      </c>
      <c r="C38" s="3" t="s">
        <v>176</v>
      </c>
      <c r="D38" s="3" t="s">
        <v>177</v>
      </c>
      <c r="E38" s="3" t="s">
        <v>178</v>
      </c>
      <c r="F38" s="64" t="s">
        <v>103</v>
      </c>
      <c r="G38" s="110">
        <v>39257</v>
      </c>
      <c r="H38" s="64" t="s">
        <v>127</v>
      </c>
      <c r="I38" s="3" t="s">
        <v>65</v>
      </c>
      <c r="J38" s="64" t="s">
        <v>150</v>
      </c>
      <c r="K38" s="64">
        <v>7</v>
      </c>
      <c r="L38" s="64" t="s">
        <v>120</v>
      </c>
      <c r="M38" s="64">
        <v>0</v>
      </c>
      <c r="N38" s="111">
        <v>0</v>
      </c>
      <c r="O38" s="64" t="s">
        <v>174</v>
      </c>
      <c r="P38" s="64" t="s">
        <v>175</v>
      </c>
      <c r="Q38" s="64" t="s">
        <v>30</v>
      </c>
    </row>
    <row r="39" spans="1:17" s="8" customFormat="1" ht="51">
      <c r="A39" s="64">
        <f t="shared" si="0"/>
        <v>35</v>
      </c>
      <c r="B39" s="3" t="s">
        <v>122</v>
      </c>
      <c r="C39" s="3" t="s">
        <v>180</v>
      </c>
      <c r="D39" s="3" t="s">
        <v>179</v>
      </c>
      <c r="E39" s="3" t="s">
        <v>113</v>
      </c>
      <c r="F39" s="64" t="s">
        <v>103</v>
      </c>
      <c r="G39" s="110">
        <v>39147</v>
      </c>
      <c r="H39" s="64" t="s">
        <v>127</v>
      </c>
      <c r="I39" s="3" t="s">
        <v>65</v>
      </c>
      <c r="J39" s="64" t="s">
        <v>150</v>
      </c>
      <c r="K39" s="64">
        <v>8</v>
      </c>
      <c r="L39" s="64" t="s">
        <v>120</v>
      </c>
      <c r="M39" s="64">
        <v>23</v>
      </c>
      <c r="N39" s="111">
        <v>0.46</v>
      </c>
      <c r="O39" s="64" t="s">
        <v>181</v>
      </c>
      <c r="P39" s="64" t="s">
        <v>182</v>
      </c>
      <c r="Q39" s="64" t="s">
        <v>183</v>
      </c>
    </row>
    <row r="40" spans="1:17" s="8" customFormat="1" ht="51">
      <c r="A40" s="64">
        <f t="shared" si="0"/>
        <v>36</v>
      </c>
      <c r="B40" s="3" t="s">
        <v>122</v>
      </c>
      <c r="C40" s="3" t="s">
        <v>184</v>
      </c>
      <c r="D40" s="3" t="s">
        <v>185</v>
      </c>
      <c r="E40" s="3" t="s">
        <v>186</v>
      </c>
      <c r="F40" s="64" t="s">
        <v>102</v>
      </c>
      <c r="G40" s="110">
        <v>38620</v>
      </c>
      <c r="H40" s="64" t="s">
        <v>127</v>
      </c>
      <c r="I40" s="3" t="s">
        <v>65</v>
      </c>
      <c r="J40" s="64" t="s">
        <v>150</v>
      </c>
      <c r="K40" s="64">
        <v>9</v>
      </c>
      <c r="L40" s="64" t="s">
        <v>120</v>
      </c>
      <c r="M40" s="64">
        <v>40</v>
      </c>
      <c r="N40" s="111">
        <v>0.4</v>
      </c>
      <c r="O40" s="64" t="s">
        <v>174</v>
      </c>
      <c r="P40" s="64" t="s">
        <v>175</v>
      </c>
      <c r="Q40" s="64" t="s">
        <v>30</v>
      </c>
    </row>
    <row r="41" spans="1:17" s="8" customFormat="1" ht="51">
      <c r="A41" s="64">
        <f t="shared" si="0"/>
        <v>37</v>
      </c>
      <c r="B41" s="3" t="s">
        <v>122</v>
      </c>
      <c r="C41" s="3" t="s">
        <v>187</v>
      </c>
      <c r="D41" s="3" t="s">
        <v>188</v>
      </c>
      <c r="E41" s="3" t="s">
        <v>189</v>
      </c>
      <c r="F41" s="64" t="s">
        <v>102</v>
      </c>
      <c r="G41" s="110">
        <v>38284</v>
      </c>
      <c r="H41" s="64" t="s">
        <v>127</v>
      </c>
      <c r="I41" s="3" t="s">
        <v>65</v>
      </c>
      <c r="J41" s="64" t="s">
        <v>150</v>
      </c>
      <c r="K41" s="64">
        <v>9</v>
      </c>
      <c r="L41" s="64" t="s">
        <v>120</v>
      </c>
      <c r="M41" s="64">
        <v>35</v>
      </c>
      <c r="N41" s="111">
        <v>0.35</v>
      </c>
      <c r="O41" s="64" t="s">
        <v>174</v>
      </c>
      <c r="P41" s="64" t="s">
        <v>175</v>
      </c>
      <c r="Q41" s="64" t="s">
        <v>30</v>
      </c>
    </row>
    <row r="42" spans="1:17" s="8" customFormat="1" ht="51">
      <c r="A42" s="64">
        <v>38</v>
      </c>
      <c r="B42" s="3" t="s">
        <v>19</v>
      </c>
      <c r="C42" s="3" t="s">
        <v>190</v>
      </c>
      <c r="D42" s="3" t="s">
        <v>191</v>
      </c>
      <c r="E42" s="3" t="s">
        <v>192</v>
      </c>
      <c r="F42" s="64" t="s">
        <v>102</v>
      </c>
      <c r="G42" s="110">
        <v>37865</v>
      </c>
      <c r="H42" s="64" t="s">
        <v>127</v>
      </c>
      <c r="I42" s="3" t="s">
        <v>65</v>
      </c>
      <c r="J42" s="64" t="s">
        <v>150</v>
      </c>
      <c r="K42" s="64">
        <v>11</v>
      </c>
      <c r="L42" s="64" t="s">
        <v>120</v>
      </c>
      <c r="M42" s="64">
        <v>20</v>
      </c>
      <c r="N42" s="111">
        <v>0.2</v>
      </c>
      <c r="O42" s="64" t="s">
        <v>181</v>
      </c>
      <c r="P42" s="64" t="s">
        <v>182</v>
      </c>
      <c r="Q42" s="64" t="s">
        <v>183</v>
      </c>
    </row>
    <row r="43" spans="1:17" s="8" customFormat="1" ht="51">
      <c r="A43" s="64">
        <v>39</v>
      </c>
      <c r="B43" s="3" t="s">
        <v>20</v>
      </c>
      <c r="C43" s="3" t="s">
        <v>193</v>
      </c>
      <c r="D43" s="3" t="s">
        <v>194</v>
      </c>
      <c r="E43" s="3" t="s">
        <v>156</v>
      </c>
      <c r="F43" s="64" t="s">
        <v>102</v>
      </c>
      <c r="G43" s="110">
        <v>39143</v>
      </c>
      <c r="H43" s="64" t="s">
        <v>127</v>
      </c>
      <c r="I43" s="3" t="s">
        <v>65</v>
      </c>
      <c r="J43" s="64" t="s">
        <v>150</v>
      </c>
      <c r="K43" s="64">
        <v>7</v>
      </c>
      <c r="L43" s="64" t="s">
        <v>120</v>
      </c>
      <c r="M43" s="64">
        <v>5</v>
      </c>
      <c r="N43" s="111">
        <v>0.143</v>
      </c>
      <c r="O43" s="64" t="s">
        <v>195</v>
      </c>
      <c r="P43" s="64" t="s">
        <v>196</v>
      </c>
      <c r="Q43" s="64" t="s">
        <v>197</v>
      </c>
    </row>
    <row r="44" spans="1:17" s="8" customFormat="1" ht="51">
      <c r="A44" s="64">
        <f t="shared" si="0"/>
        <v>40</v>
      </c>
      <c r="B44" s="3" t="s">
        <v>20</v>
      </c>
      <c r="C44" s="3" t="s">
        <v>184</v>
      </c>
      <c r="D44" s="3" t="s">
        <v>185</v>
      </c>
      <c r="E44" s="3" t="s">
        <v>186</v>
      </c>
      <c r="F44" s="64" t="s">
        <v>102</v>
      </c>
      <c r="G44" s="110">
        <v>38620</v>
      </c>
      <c r="H44" s="64" t="s">
        <v>127</v>
      </c>
      <c r="I44" s="3" t="s">
        <v>65</v>
      </c>
      <c r="J44" s="64" t="s">
        <v>150</v>
      </c>
      <c r="K44" s="64">
        <v>9</v>
      </c>
      <c r="L44" s="64" t="s">
        <v>120</v>
      </c>
      <c r="M44" s="64">
        <v>13</v>
      </c>
      <c r="N44" s="111">
        <v>0.37</v>
      </c>
      <c r="O44" s="64" t="s">
        <v>195</v>
      </c>
      <c r="P44" s="64" t="s">
        <v>196</v>
      </c>
      <c r="Q44" s="64" t="s">
        <v>197</v>
      </c>
    </row>
    <row r="45" spans="1:17" ht="51">
      <c r="A45" s="64">
        <f t="shared" si="0"/>
        <v>41</v>
      </c>
      <c r="B45" s="3" t="s">
        <v>20</v>
      </c>
      <c r="C45" s="99" t="s">
        <v>198</v>
      </c>
      <c r="D45" s="99" t="s">
        <v>196</v>
      </c>
      <c r="E45" s="99" t="s">
        <v>192</v>
      </c>
      <c r="F45" s="122" t="s">
        <v>102</v>
      </c>
      <c r="G45" s="121">
        <v>38570</v>
      </c>
      <c r="H45" s="64" t="s">
        <v>127</v>
      </c>
      <c r="I45" s="3" t="s">
        <v>65</v>
      </c>
      <c r="J45" s="64" t="s">
        <v>150</v>
      </c>
      <c r="K45" s="64">
        <v>9</v>
      </c>
      <c r="L45" s="64" t="s">
        <v>120</v>
      </c>
      <c r="M45" s="64">
        <v>0</v>
      </c>
      <c r="N45" s="111">
        <v>0</v>
      </c>
      <c r="O45" s="64" t="s">
        <v>195</v>
      </c>
      <c r="P45" s="64" t="s">
        <v>196</v>
      </c>
      <c r="Q45" s="64" t="s">
        <v>197</v>
      </c>
    </row>
    <row r="46" spans="1:17" ht="51">
      <c r="A46" s="64">
        <f t="shared" si="0"/>
        <v>42</v>
      </c>
      <c r="B46" s="3" t="s">
        <v>20</v>
      </c>
      <c r="C46" s="119" t="s">
        <v>157</v>
      </c>
      <c r="D46" s="119" t="s">
        <v>158</v>
      </c>
      <c r="E46" s="119" t="s">
        <v>159</v>
      </c>
      <c r="F46" s="64" t="s">
        <v>103</v>
      </c>
      <c r="G46" s="110">
        <v>38210</v>
      </c>
      <c r="H46" s="64" t="s">
        <v>127</v>
      </c>
      <c r="I46" s="3" t="s">
        <v>65</v>
      </c>
      <c r="J46" s="64" t="s">
        <v>150</v>
      </c>
      <c r="K46" s="64">
        <v>10</v>
      </c>
      <c r="L46" s="64" t="s">
        <v>120</v>
      </c>
      <c r="M46" s="64">
        <v>8</v>
      </c>
      <c r="N46" s="111">
        <v>0.138</v>
      </c>
      <c r="O46" s="64" t="s">
        <v>195</v>
      </c>
      <c r="P46" s="64" t="s">
        <v>196</v>
      </c>
      <c r="Q46" s="64" t="s">
        <v>197</v>
      </c>
    </row>
    <row r="47" spans="1:17" ht="12.75">
      <c r="A47" s="64">
        <f t="shared" si="0"/>
        <v>43</v>
      </c>
      <c r="B47" s="3" t="s">
        <v>20</v>
      </c>
      <c r="C47" s="114"/>
      <c r="D47" s="114"/>
      <c r="E47" s="114"/>
      <c r="F47" s="112"/>
      <c r="G47" s="120"/>
      <c r="H47" s="112"/>
      <c r="I47" s="114"/>
      <c r="J47" s="112"/>
      <c r="K47" s="112"/>
      <c r="L47" s="112"/>
      <c r="M47" s="112"/>
      <c r="N47" s="115"/>
      <c r="O47" s="112"/>
      <c r="P47" s="112"/>
      <c r="Q47" s="112"/>
    </row>
    <row r="48" spans="1:17" ht="12.75">
      <c r="A48" s="64">
        <f t="shared" si="0"/>
        <v>44</v>
      </c>
      <c r="B48" s="3" t="s">
        <v>20</v>
      </c>
      <c r="C48" s="114"/>
      <c r="D48" s="114"/>
      <c r="E48" s="114"/>
      <c r="F48" s="112"/>
      <c r="G48" s="120"/>
      <c r="H48" s="112"/>
      <c r="I48" s="114"/>
      <c r="J48" s="112"/>
      <c r="K48" s="112"/>
      <c r="L48" s="112"/>
      <c r="M48" s="112"/>
      <c r="N48" s="115"/>
      <c r="O48" s="112"/>
      <c r="P48" s="112"/>
      <c r="Q48" s="112"/>
    </row>
    <row r="49" spans="1:17" ht="12.75">
      <c r="A49" s="64">
        <f t="shared" si="0"/>
        <v>45</v>
      </c>
      <c r="B49" s="3" t="s">
        <v>20</v>
      </c>
      <c r="C49" s="114"/>
      <c r="D49" s="114"/>
      <c r="E49" s="114"/>
      <c r="F49" s="112"/>
      <c r="G49" s="120"/>
      <c r="H49" s="112"/>
      <c r="I49" s="114"/>
      <c r="J49" s="112"/>
      <c r="K49" s="112"/>
      <c r="L49" s="112"/>
      <c r="M49" s="112"/>
      <c r="N49" s="115"/>
      <c r="O49" s="112"/>
      <c r="P49" s="112"/>
      <c r="Q49" s="112"/>
    </row>
    <row r="50" spans="1:17" ht="51">
      <c r="A50" s="64">
        <f t="shared" si="0"/>
        <v>46</v>
      </c>
      <c r="B50" s="3" t="s">
        <v>21</v>
      </c>
      <c r="C50" s="3" t="s">
        <v>180</v>
      </c>
      <c r="D50" s="3" t="s">
        <v>199</v>
      </c>
      <c r="E50" s="3" t="s">
        <v>113</v>
      </c>
      <c r="F50" s="64" t="s">
        <v>103</v>
      </c>
      <c r="G50" s="110">
        <v>39147</v>
      </c>
      <c r="H50" s="64" t="s">
        <v>127</v>
      </c>
      <c r="I50" s="3" t="s">
        <v>65</v>
      </c>
      <c r="J50" s="64" t="s">
        <v>150</v>
      </c>
      <c r="K50" s="64">
        <v>8</v>
      </c>
      <c r="L50" s="64" t="s">
        <v>120</v>
      </c>
      <c r="M50" s="64">
        <v>30</v>
      </c>
      <c r="N50" s="111">
        <v>0.3</v>
      </c>
      <c r="O50" s="64" t="s">
        <v>169</v>
      </c>
      <c r="P50" s="64" t="s">
        <v>170</v>
      </c>
      <c r="Q50" s="64" t="s">
        <v>171</v>
      </c>
    </row>
    <row r="51" spans="1:17" ht="12.75">
      <c r="A51" s="64">
        <f t="shared" si="0"/>
        <v>47</v>
      </c>
      <c r="B51" s="3" t="s">
        <v>21</v>
      </c>
      <c r="C51" s="114"/>
      <c r="D51" s="114"/>
      <c r="E51" s="114"/>
      <c r="F51" s="112"/>
      <c r="G51" s="120"/>
      <c r="H51" s="112"/>
      <c r="I51" s="114"/>
      <c r="J51" s="112"/>
      <c r="K51" s="112"/>
      <c r="L51" s="112"/>
      <c r="M51" s="112"/>
      <c r="N51" s="115"/>
      <c r="O51" s="112"/>
      <c r="P51" s="112"/>
      <c r="Q51" s="112"/>
    </row>
    <row r="52" spans="1:17" ht="12.75">
      <c r="A52" s="64">
        <f t="shared" si="0"/>
        <v>48</v>
      </c>
      <c r="B52" s="3" t="s">
        <v>21</v>
      </c>
      <c r="C52" s="114"/>
      <c r="D52" s="114"/>
      <c r="E52" s="114"/>
      <c r="F52" s="112"/>
      <c r="G52" s="120"/>
      <c r="H52" s="112"/>
      <c r="I52" s="114"/>
      <c r="J52" s="112"/>
      <c r="K52" s="112"/>
      <c r="L52" s="112"/>
      <c r="M52" s="112"/>
      <c r="N52" s="115"/>
      <c r="O52" s="112"/>
      <c r="P52" s="112"/>
      <c r="Q52" s="112"/>
    </row>
    <row r="53" spans="1:17" ht="12.75">
      <c r="A53" s="64">
        <f t="shared" si="0"/>
        <v>49</v>
      </c>
      <c r="B53" s="3" t="s">
        <v>21</v>
      </c>
      <c r="C53" s="114"/>
      <c r="D53" s="114"/>
      <c r="E53" s="114"/>
      <c r="F53" s="112"/>
      <c r="G53" s="120"/>
      <c r="H53" s="112"/>
      <c r="I53" s="114"/>
      <c r="J53" s="112"/>
      <c r="K53" s="112"/>
      <c r="L53" s="112"/>
      <c r="M53" s="112"/>
      <c r="N53" s="115"/>
      <c r="O53" s="112"/>
      <c r="P53" s="112"/>
      <c r="Q53" s="112"/>
    </row>
    <row r="54" spans="1:17" ht="12.75">
      <c r="A54" s="64">
        <f t="shared" si="0"/>
        <v>50</v>
      </c>
      <c r="B54" s="3" t="s">
        <v>21</v>
      </c>
      <c r="C54" s="114"/>
      <c r="D54" s="114"/>
      <c r="E54" s="114"/>
      <c r="F54" s="112"/>
      <c r="G54" s="120"/>
      <c r="H54" s="112"/>
      <c r="I54" s="114"/>
      <c r="J54" s="112"/>
      <c r="K54" s="112"/>
      <c r="L54" s="112"/>
      <c r="M54" s="112"/>
      <c r="N54" s="115"/>
      <c r="O54" s="112"/>
      <c r="P54" s="112"/>
      <c r="Q54" s="112"/>
    </row>
    <row r="55" spans="1:17" ht="12.75">
      <c r="A55" s="64">
        <f t="shared" si="0"/>
        <v>51</v>
      </c>
      <c r="B55" s="3" t="s">
        <v>21</v>
      </c>
      <c r="C55" s="114"/>
      <c r="D55" s="114"/>
      <c r="E55" s="114"/>
      <c r="F55" s="112"/>
      <c r="G55" s="120"/>
      <c r="H55" s="112"/>
      <c r="I55" s="114"/>
      <c r="J55" s="112"/>
      <c r="K55" s="112"/>
      <c r="L55" s="112"/>
      <c r="M55" s="112"/>
      <c r="N55" s="115"/>
      <c r="O55" s="112"/>
      <c r="P55" s="112"/>
      <c r="Q55" s="112"/>
    </row>
    <row r="56" spans="1:17" ht="12.75">
      <c r="A56" s="64">
        <f t="shared" si="0"/>
        <v>52</v>
      </c>
      <c r="B56" s="3" t="s">
        <v>21</v>
      </c>
      <c r="C56" s="114"/>
      <c r="D56" s="114"/>
      <c r="E56" s="114"/>
      <c r="F56" s="112"/>
      <c r="G56" s="120"/>
      <c r="H56" s="112"/>
      <c r="I56" s="114"/>
      <c r="J56" s="112"/>
      <c r="K56" s="112"/>
      <c r="L56" s="112"/>
      <c r="M56" s="112"/>
      <c r="N56" s="115"/>
      <c r="O56" s="112"/>
      <c r="P56" s="112"/>
      <c r="Q56" s="112"/>
    </row>
    <row r="57" spans="1:17" ht="51">
      <c r="A57" s="64">
        <f t="shared" si="0"/>
        <v>53</v>
      </c>
      <c r="B57" s="3" t="s">
        <v>55</v>
      </c>
      <c r="C57" s="3" t="s">
        <v>193</v>
      </c>
      <c r="D57" s="3" t="s">
        <v>194</v>
      </c>
      <c r="E57" s="3" t="s">
        <v>156</v>
      </c>
      <c r="F57" s="64" t="s">
        <v>102</v>
      </c>
      <c r="G57" s="110">
        <v>39143</v>
      </c>
      <c r="H57" s="64" t="s">
        <v>127</v>
      </c>
      <c r="I57" s="3" t="s">
        <v>65</v>
      </c>
      <c r="J57" s="64" t="s">
        <v>150</v>
      </c>
      <c r="K57" s="64">
        <v>7</v>
      </c>
      <c r="L57" s="64" t="s">
        <v>120</v>
      </c>
      <c r="M57" s="64">
        <v>52</v>
      </c>
      <c r="N57" s="111">
        <v>0.248</v>
      </c>
      <c r="O57" s="122" t="s">
        <v>201</v>
      </c>
      <c r="P57" s="122" t="s">
        <v>200</v>
      </c>
      <c r="Q57" s="122" t="s">
        <v>159</v>
      </c>
    </row>
    <row r="58" spans="1:17" ht="51">
      <c r="A58" s="64">
        <f t="shared" si="0"/>
        <v>54</v>
      </c>
      <c r="B58" s="3" t="s">
        <v>55</v>
      </c>
      <c r="C58" s="119" t="s">
        <v>160</v>
      </c>
      <c r="D58" s="119" t="s">
        <v>161</v>
      </c>
      <c r="E58" s="119" t="s">
        <v>162</v>
      </c>
      <c r="F58" s="64" t="s">
        <v>103</v>
      </c>
      <c r="G58" s="110">
        <v>39069</v>
      </c>
      <c r="H58" s="64" t="s">
        <v>127</v>
      </c>
      <c r="I58" s="3" t="s">
        <v>65</v>
      </c>
      <c r="J58" s="64" t="s">
        <v>150</v>
      </c>
      <c r="K58" s="64">
        <v>7</v>
      </c>
      <c r="L58" s="64" t="s">
        <v>120</v>
      </c>
      <c r="M58" s="64">
        <v>77</v>
      </c>
      <c r="N58" s="111">
        <v>0.368</v>
      </c>
      <c r="O58" s="122" t="s">
        <v>201</v>
      </c>
      <c r="P58" s="122" t="s">
        <v>200</v>
      </c>
      <c r="Q58" s="122" t="s">
        <v>159</v>
      </c>
    </row>
    <row r="59" spans="1:17" ht="51">
      <c r="A59" s="64">
        <f t="shared" si="0"/>
        <v>55</v>
      </c>
      <c r="B59" s="3" t="s">
        <v>55</v>
      </c>
      <c r="C59" s="3" t="s">
        <v>147</v>
      </c>
      <c r="D59" s="119" t="s">
        <v>148</v>
      </c>
      <c r="E59" s="119" t="s">
        <v>149</v>
      </c>
      <c r="F59" s="64" t="s">
        <v>103</v>
      </c>
      <c r="G59" s="110">
        <v>38998</v>
      </c>
      <c r="H59" s="64" t="s">
        <v>127</v>
      </c>
      <c r="I59" s="3" t="s">
        <v>65</v>
      </c>
      <c r="J59" s="64" t="s">
        <v>150</v>
      </c>
      <c r="K59" s="64">
        <v>8</v>
      </c>
      <c r="L59" s="64" t="s">
        <v>120</v>
      </c>
      <c r="M59" s="64">
        <v>64</v>
      </c>
      <c r="N59" s="111">
        <v>0.306</v>
      </c>
      <c r="O59" s="122" t="s">
        <v>201</v>
      </c>
      <c r="P59" s="122" t="s">
        <v>200</v>
      </c>
      <c r="Q59" s="122" t="s">
        <v>159</v>
      </c>
    </row>
    <row r="60" spans="1:17" ht="51">
      <c r="A60" s="64">
        <f t="shared" si="0"/>
        <v>56</v>
      </c>
      <c r="B60" s="3" t="s">
        <v>55</v>
      </c>
      <c r="C60" s="3" t="s">
        <v>184</v>
      </c>
      <c r="D60" s="3" t="s">
        <v>185</v>
      </c>
      <c r="E60" s="3" t="s">
        <v>186</v>
      </c>
      <c r="F60" s="64" t="s">
        <v>102</v>
      </c>
      <c r="G60" s="110">
        <v>38620</v>
      </c>
      <c r="H60" s="64" t="s">
        <v>127</v>
      </c>
      <c r="I60" s="3" t="s">
        <v>65</v>
      </c>
      <c r="J60" s="64" t="s">
        <v>150</v>
      </c>
      <c r="K60" s="64">
        <v>9</v>
      </c>
      <c r="L60" s="64" t="s">
        <v>120</v>
      </c>
      <c r="M60" s="64">
        <v>71</v>
      </c>
      <c r="N60" s="111">
        <v>0.398</v>
      </c>
      <c r="O60" s="122" t="s">
        <v>201</v>
      </c>
      <c r="P60" s="122" t="s">
        <v>200</v>
      </c>
      <c r="Q60" s="122" t="s">
        <v>159</v>
      </c>
    </row>
    <row r="61" spans="1:17" ht="51">
      <c r="A61" s="64">
        <f t="shared" si="0"/>
        <v>57</v>
      </c>
      <c r="B61" s="3" t="s">
        <v>55</v>
      </c>
      <c r="C61" s="119" t="s">
        <v>154</v>
      </c>
      <c r="D61" s="3" t="s">
        <v>155</v>
      </c>
      <c r="E61" s="64" t="s">
        <v>156</v>
      </c>
      <c r="F61" s="64" t="s">
        <v>102</v>
      </c>
      <c r="G61" s="110">
        <v>37968</v>
      </c>
      <c r="H61" s="64" t="s">
        <v>127</v>
      </c>
      <c r="I61" s="3" t="s">
        <v>65</v>
      </c>
      <c r="J61" s="64" t="s">
        <v>150</v>
      </c>
      <c r="K61" s="64">
        <v>10</v>
      </c>
      <c r="L61" s="64" t="s">
        <v>120</v>
      </c>
      <c r="M61" s="64">
        <v>32</v>
      </c>
      <c r="N61" s="111">
        <v>0.193</v>
      </c>
      <c r="O61" s="122" t="s">
        <v>201</v>
      </c>
      <c r="P61" s="122" t="s">
        <v>200</v>
      </c>
      <c r="Q61" s="122" t="s">
        <v>159</v>
      </c>
    </row>
    <row r="62" spans="1:17" ht="12.75">
      <c r="A62" s="64">
        <f t="shared" si="0"/>
        <v>58</v>
      </c>
      <c r="B62" s="3" t="s">
        <v>55</v>
      </c>
      <c r="C62" s="114"/>
      <c r="D62" s="114"/>
      <c r="E62" s="114"/>
      <c r="F62" s="112"/>
      <c r="G62" s="120"/>
      <c r="H62" s="112"/>
      <c r="I62" s="114"/>
      <c r="J62" s="112"/>
      <c r="K62" s="112"/>
      <c r="L62" s="112"/>
      <c r="M62" s="112"/>
      <c r="N62" s="115"/>
      <c r="O62" s="112"/>
      <c r="P62" s="112"/>
      <c r="Q62" s="112"/>
    </row>
    <row r="63" spans="1:17" ht="12.75">
      <c r="A63" s="64">
        <f t="shared" si="0"/>
        <v>59</v>
      </c>
      <c r="B63" s="3" t="s">
        <v>55</v>
      </c>
      <c r="C63" s="114"/>
      <c r="D63" s="114"/>
      <c r="E63" s="114"/>
      <c r="F63" s="112"/>
      <c r="G63" s="120"/>
      <c r="H63" s="112"/>
      <c r="I63" s="114"/>
      <c r="J63" s="112"/>
      <c r="K63" s="112"/>
      <c r="L63" s="112"/>
      <c r="M63" s="112"/>
      <c r="N63" s="115"/>
      <c r="O63" s="112"/>
      <c r="P63" s="112"/>
      <c r="Q63" s="112"/>
    </row>
    <row r="64" spans="1:17" ht="12.75">
      <c r="A64" s="64">
        <f t="shared" si="0"/>
        <v>60</v>
      </c>
      <c r="B64" s="3" t="s">
        <v>55</v>
      </c>
      <c r="C64" s="114"/>
      <c r="D64" s="114"/>
      <c r="E64" s="114"/>
      <c r="F64" s="112"/>
      <c r="G64" s="113"/>
      <c r="H64" s="112"/>
      <c r="I64" s="114"/>
      <c r="J64" s="112"/>
      <c r="K64" s="112"/>
      <c r="L64" s="112"/>
      <c r="M64" s="112"/>
      <c r="N64" s="115"/>
      <c r="O64" s="112"/>
      <c r="P64" s="112"/>
      <c r="Q64" s="112"/>
    </row>
    <row r="65" spans="1:17" ht="12.75">
      <c r="A65" s="64">
        <f t="shared" si="0"/>
        <v>61</v>
      </c>
      <c r="B65" s="3" t="s">
        <v>55</v>
      </c>
      <c r="C65" s="114"/>
      <c r="D65" s="114"/>
      <c r="E65" s="114"/>
      <c r="F65" s="112"/>
      <c r="G65" s="113"/>
      <c r="H65" s="112"/>
      <c r="I65" s="114"/>
      <c r="J65" s="112"/>
      <c r="K65" s="112"/>
      <c r="L65" s="112"/>
      <c r="M65" s="112"/>
      <c r="N65" s="115"/>
      <c r="O65" s="112"/>
      <c r="P65" s="112"/>
      <c r="Q65" s="112"/>
    </row>
    <row r="66" spans="1:17" ht="51">
      <c r="A66" s="64">
        <f t="shared" si="0"/>
        <v>62</v>
      </c>
      <c r="B66" s="3" t="s">
        <v>56</v>
      </c>
      <c r="C66" s="99" t="s">
        <v>202</v>
      </c>
      <c r="D66" s="99" t="s">
        <v>203</v>
      </c>
      <c r="E66" s="99" t="s">
        <v>192</v>
      </c>
      <c r="F66" s="122" t="s">
        <v>102</v>
      </c>
      <c r="G66" s="121">
        <v>38088</v>
      </c>
      <c r="H66" s="64" t="s">
        <v>127</v>
      </c>
      <c r="I66" s="3" t="s">
        <v>65</v>
      </c>
      <c r="J66" s="64" t="s">
        <v>150</v>
      </c>
      <c r="K66" s="64">
        <v>10</v>
      </c>
      <c r="L66" s="64" t="s">
        <v>120</v>
      </c>
      <c r="M66" s="64">
        <v>30</v>
      </c>
      <c r="N66" s="111">
        <v>0.3</v>
      </c>
      <c r="O66" s="64" t="s">
        <v>169</v>
      </c>
      <c r="P66" s="64" t="s">
        <v>170</v>
      </c>
      <c r="Q66" s="64" t="s">
        <v>171</v>
      </c>
    </row>
    <row r="67" spans="1:17" ht="51">
      <c r="A67" s="64">
        <f t="shared" si="0"/>
        <v>63</v>
      </c>
      <c r="B67" s="3" t="s">
        <v>56</v>
      </c>
      <c r="C67" s="99" t="s">
        <v>166</v>
      </c>
      <c r="D67" s="3" t="s">
        <v>167</v>
      </c>
      <c r="E67" s="3" t="s">
        <v>168</v>
      </c>
      <c r="F67" s="64" t="s">
        <v>102</v>
      </c>
      <c r="G67" s="110">
        <v>38336</v>
      </c>
      <c r="H67" s="64" t="s">
        <v>127</v>
      </c>
      <c r="I67" s="3" t="s">
        <v>65</v>
      </c>
      <c r="J67" s="64" t="s">
        <v>150</v>
      </c>
      <c r="K67" s="64">
        <v>10</v>
      </c>
      <c r="L67" s="64" t="s">
        <v>120</v>
      </c>
      <c r="M67" s="64">
        <v>39</v>
      </c>
      <c r="N67" s="111">
        <v>0.39</v>
      </c>
      <c r="O67" s="64" t="s">
        <v>169</v>
      </c>
      <c r="P67" s="64" t="s">
        <v>170</v>
      </c>
      <c r="Q67" s="64" t="s">
        <v>171</v>
      </c>
    </row>
    <row r="68" spans="1:17" ht="51">
      <c r="A68" s="64">
        <f t="shared" si="0"/>
        <v>64</v>
      </c>
      <c r="B68" s="3" t="s">
        <v>56</v>
      </c>
      <c r="C68" s="3" t="s">
        <v>190</v>
      </c>
      <c r="D68" s="3" t="s">
        <v>191</v>
      </c>
      <c r="E68" s="3" t="s">
        <v>192</v>
      </c>
      <c r="F68" s="64" t="s">
        <v>102</v>
      </c>
      <c r="G68" s="110">
        <v>37865</v>
      </c>
      <c r="H68" s="64" t="s">
        <v>127</v>
      </c>
      <c r="I68" s="3" t="s">
        <v>65</v>
      </c>
      <c r="J68" s="64" t="s">
        <v>150</v>
      </c>
      <c r="K68" s="64">
        <v>11</v>
      </c>
      <c r="L68" s="64" t="s">
        <v>68</v>
      </c>
      <c r="M68" s="64">
        <v>55</v>
      </c>
      <c r="N68" s="111">
        <v>0.55</v>
      </c>
      <c r="O68" s="64" t="s">
        <v>169</v>
      </c>
      <c r="P68" s="64" t="s">
        <v>170</v>
      </c>
      <c r="Q68" s="64" t="s">
        <v>171</v>
      </c>
    </row>
    <row r="69" spans="1:17" ht="12.75">
      <c r="A69" s="64">
        <f t="shared" si="0"/>
        <v>65</v>
      </c>
      <c r="B69" s="3" t="s">
        <v>56</v>
      </c>
      <c r="C69" s="114"/>
      <c r="D69" s="114"/>
      <c r="E69" s="114"/>
      <c r="F69" s="112"/>
      <c r="G69" s="121"/>
      <c r="H69" s="112"/>
      <c r="I69" s="114"/>
      <c r="J69" s="112"/>
      <c r="K69" s="112"/>
      <c r="L69" s="112"/>
      <c r="M69" s="112"/>
      <c r="N69" s="115"/>
      <c r="O69" s="112"/>
      <c r="P69" s="112"/>
      <c r="Q69" s="112"/>
    </row>
    <row r="70" spans="1:17" ht="12.75">
      <c r="A70" s="64">
        <f t="shared" si="0"/>
        <v>66</v>
      </c>
      <c r="B70" s="3" t="s">
        <v>56</v>
      </c>
      <c r="C70" s="114"/>
      <c r="D70" s="114"/>
      <c r="E70" s="114"/>
      <c r="F70" s="112"/>
      <c r="G70" s="121"/>
      <c r="H70" s="112"/>
      <c r="I70" s="114"/>
      <c r="J70" s="112"/>
      <c r="K70" s="112"/>
      <c r="L70" s="112"/>
      <c r="M70" s="112"/>
      <c r="N70" s="115"/>
      <c r="O70" s="112"/>
      <c r="P70" s="112"/>
      <c r="Q70" s="112"/>
    </row>
    <row r="71" spans="1:17" ht="12.75">
      <c r="A71" s="64">
        <f t="shared" si="0"/>
        <v>67</v>
      </c>
      <c r="B71" s="3" t="s">
        <v>56</v>
      </c>
      <c r="C71" s="114"/>
      <c r="D71" s="114"/>
      <c r="E71" s="114"/>
      <c r="F71" s="112"/>
      <c r="G71" s="121"/>
      <c r="H71" s="112"/>
      <c r="I71" s="114"/>
      <c r="J71" s="112"/>
      <c r="K71" s="112"/>
      <c r="L71" s="112"/>
      <c r="M71" s="112"/>
      <c r="N71" s="115"/>
      <c r="O71" s="112"/>
      <c r="P71" s="112"/>
      <c r="Q71" s="112"/>
    </row>
    <row r="72" spans="1:17" ht="51">
      <c r="A72" s="64">
        <f t="shared" si="0"/>
        <v>68</v>
      </c>
      <c r="B72" s="3" t="s">
        <v>22</v>
      </c>
      <c r="C72" s="3" t="s">
        <v>193</v>
      </c>
      <c r="D72" s="3" t="s">
        <v>194</v>
      </c>
      <c r="E72" s="3" t="s">
        <v>156</v>
      </c>
      <c r="F72" s="64" t="s">
        <v>102</v>
      </c>
      <c r="G72" s="110">
        <v>39143</v>
      </c>
      <c r="H72" s="64" t="s">
        <v>127</v>
      </c>
      <c r="I72" s="3" t="s">
        <v>65</v>
      </c>
      <c r="J72" s="64" t="s">
        <v>150</v>
      </c>
      <c r="K72" s="64">
        <v>7</v>
      </c>
      <c r="L72" s="64" t="s">
        <v>120</v>
      </c>
      <c r="M72" s="64">
        <v>5</v>
      </c>
      <c r="N72" s="111">
        <v>0.1</v>
      </c>
      <c r="O72" s="64" t="s">
        <v>174</v>
      </c>
      <c r="P72" s="64" t="s">
        <v>175</v>
      </c>
      <c r="Q72" s="64" t="s">
        <v>30</v>
      </c>
    </row>
    <row r="73" spans="1:17" ht="51">
      <c r="A73" s="64">
        <f t="shared" si="0"/>
        <v>69</v>
      </c>
      <c r="B73" s="3" t="s">
        <v>22</v>
      </c>
      <c r="C73" s="3" t="s">
        <v>147</v>
      </c>
      <c r="D73" s="119" t="s">
        <v>148</v>
      </c>
      <c r="E73" s="119" t="s">
        <v>149</v>
      </c>
      <c r="F73" s="64" t="s">
        <v>103</v>
      </c>
      <c r="G73" s="110">
        <v>38998</v>
      </c>
      <c r="H73" s="64" t="s">
        <v>127</v>
      </c>
      <c r="I73" s="3" t="s">
        <v>65</v>
      </c>
      <c r="J73" s="64" t="s">
        <v>150</v>
      </c>
      <c r="K73" s="64">
        <v>8</v>
      </c>
      <c r="L73" s="64" t="s">
        <v>120</v>
      </c>
      <c r="M73" s="64">
        <v>4</v>
      </c>
      <c r="N73" s="111">
        <v>0.08</v>
      </c>
      <c r="O73" s="64" t="s">
        <v>181</v>
      </c>
      <c r="P73" s="64" t="s">
        <v>182</v>
      </c>
      <c r="Q73" s="64" t="s">
        <v>183</v>
      </c>
    </row>
    <row r="74" spans="1:17" ht="51">
      <c r="A74" s="64">
        <f aca="true" t="shared" si="1" ref="A74:A86">A73+1</f>
        <v>70</v>
      </c>
      <c r="B74" s="3" t="s">
        <v>22</v>
      </c>
      <c r="C74" s="3" t="s">
        <v>180</v>
      </c>
      <c r="D74" s="3" t="s">
        <v>199</v>
      </c>
      <c r="E74" s="3" t="s">
        <v>113</v>
      </c>
      <c r="F74" s="64" t="s">
        <v>103</v>
      </c>
      <c r="G74" s="110">
        <v>39147</v>
      </c>
      <c r="H74" s="64" t="s">
        <v>127</v>
      </c>
      <c r="I74" s="3" t="s">
        <v>65</v>
      </c>
      <c r="J74" s="64" t="s">
        <v>150</v>
      </c>
      <c r="K74" s="64">
        <v>8</v>
      </c>
      <c r="L74" s="64" t="s">
        <v>120</v>
      </c>
      <c r="M74" s="64">
        <v>5.5</v>
      </c>
      <c r="N74" s="111">
        <v>0.11</v>
      </c>
      <c r="O74" s="64" t="s">
        <v>181</v>
      </c>
      <c r="P74" s="64" t="s">
        <v>182</v>
      </c>
      <c r="Q74" s="64" t="s">
        <v>183</v>
      </c>
    </row>
    <row r="75" spans="1:17" ht="51">
      <c r="A75" s="64">
        <f t="shared" si="1"/>
        <v>71</v>
      </c>
      <c r="B75" s="3" t="s">
        <v>22</v>
      </c>
      <c r="C75" s="3" t="s">
        <v>184</v>
      </c>
      <c r="D75" s="3" t="s">
        <v>185</v>
      </c>
      <c r="E75" s="3" t="s">
        <v>186</v>
      </c>
      <c r="F75" s="64" t="s">
        <v>102</v>
      </c>
      <c r="G75" s="110">
        <v>38620</v>
      </c>
      <c r="H75" s="64" t="s">
        <v>127</v>
      </c>
      <c r="I75" s="3" t="s">
        <v>65</v>
      </c>
      <c r="J75" s="64" t="s">
        <v>150</v>
      </c>
      <c r="K75" s="64">
        <v>9</v>
      </c>
      <c r="L75" s="64" t="s">
        <v>120</v>
      </c>
      <c r="M75" s="64">
        <v>13</v>
      </c>
      <c r="N75" s="111">
        <v>0.13</v>
      </c>
      <c r="O75" s="64" t="s">
        <v>174</v>
      </c>
      <c r="P75" s="64" t="s">
        <v>175</v>
      </c>
      <c r="Q75" s="64" t="s">
        <v>30</v>
      </c>
    </row>
    <row r="76" spans="1:17" ht="51">
      <c r="A76" s="64">
        <f t="shared" si="1"/>
        <v>72</v>
      </c>
      <c r="B76" s="3" t="s">
        <v>22</v>
      </c>
      <c r="C76" s="99" t="s">
        <v>202</v>
      </c>
      <c r="D76" s="99" t="s">
        <v>203</v>
      </c>
      <c r="E76" s="99" t="s">
        <v>192</v>
      </c>
      <c r="F76" s="122" t="s">
        <v>102</v>
      </c>
      <c r="G76" s="121">
        <v>38088</v>
      </c>
      <c r="H76" s="64" t="s">
        <v>127</v>
      </c>
      <c r="I76" s="3" t="s">
        <v>65</v>
      </c>
      <c r="J76" s="64" t="s">
        <v>150</v>
      </c>
      <c r="K76" s="64">
        <v>10</v>
      </c>
      <c r="L76" s="64" t="s">
        <v>120</v>
      </c>
      <c r="M76" s="64">
        <v>1</v>
      </c>
      <c r="N76" s="111">
        <v>0.01</v>
      </c>
      <c r="O76" s="64" t="s">
        <v>181</v>
      </c>
      <c r="P76" s="64" t="s">
        <v>182</v>
      </c>
      <c r="Q76" s="64" t="s">
        <v>183</v>
      </c>
    </row>
    <row r="77" spans="1:17" ht="51">
      <c r="A77" s="64">
        <f t="shared" si="1"/>
        <v>73</v>
      </c>
      <c r="B77" s="3" t="s">
        <v>22</v>
      </c>
      <c r="C77" s="3" t="s">
        <v>190</v>
      </c>
      <c r="D77" s="3" t="s">
        <v>191</v>
      </c>
      <c r="E77" s="3" t="s">
        <v>192</v>
      </c>
      <c r="F77" s="64" t="s">
        <v>102</v>
      </c>
      <c r="G77" s="110">
        <v>37865</v>
      </c>
      <c r="H77" s="64" t="s">
        <v>127</v>
      </c>
      <c r="I77" s="3" t="s">
        <v>65</v>
      </c>
      <c r="J77" s="64" t="s">
        <v>150</v>
      </c>
      <c r="K77" s="64">
        <v>11</v>
      </c>
      <c r="L77" s="64" t="s">
        <v>120</v>
      </c>
      <c r="M77" s="64">
        <v>2</v>
      </c>
      <c r="N77" s="111">
        <v>0.02</v>
      </c>
      <c r="O77" s="64" t="s">
        <v>181</v>
      </c>
      <c r="P77" s="64" t="s">
        <v>182</v>
      </c>
      <c r="Q77" s="64" t="s">
        <v>183</v>
      </c>
    </row>
    <row r="78" spans="1:17" ht="12.75">
      <c r="A78" s="64">
        <f t="shared" si="1"/>
        <v>74</v>
      </c>
      <c r="B78" s="3" t="s">
        <v>22</v>
      </c>
      <c r="C78" s="114"/>
      <c r="D78" s="114"/>
      <c r="E78" s="114"/>
      <c r="F78" s="112"/>
      <c r="G78" s="121"/>
      <c r="H78" s="112"/>
      <c r="I78" s="114"/>
      <c r="J78" s="112"/>
      <c r="K78" s="112"/>
      <c r="L78" s="112"/>
      <c r="M78" s="112"/>
      <c r="N78" s="115"/>
      <c r="O78" s="112"/>
      <c r="P78" s="112"/>
      <c r="Q78" s="112"/>
    </row>
    <row r="79" spans="1:17" ht="12.75">
      <c r="A79" s="64">
        <f t="shared" si="1"/>
        <v>75</v>
      </c>
      <c r="B79" s="3" t="s">
        <v>22</v>
      </c>
      <c r="C79" s="114"/>
      <c r="D79" s="114"/>
      <c r="E79" s="114"/>
      <c r="F79" s="112"/>
      <c r="G79" s="121"/>
      <c r="H79" s="112"/>
      <c r="I79" s="114"/>
      <c r="J79" s="112"/>
      <c r="K79" s="112"/>
      <c r="L79" s="112"/>
      <c r="M79" s="112"/>
      <c r="N79" s="115"/>
      <c r="O79" s="112"/>
      <c r="P79" s="112"/>
      <c r="Q79" s="112"/>
    </row>
    <row r="80" spans="1:17" ht="12.75">
      <c r="A80" s="64">
        <f t="shared" si="1"/>
        <v>76</v>
      </c>
      <c r="B80" s="3" t="s">
        <v>22</v>
      </c>
      <c r="C80" s="114"/>
      <c r="D80" s="114"/>
      <c r="E80" s="114"/>
      <c r="F80" s="112"/>
      <c r="G80" s="121"/>
      <c r="H80" s="112"/>
      <c r="I80" s="114"/>
      <c r="J80" s="112"/>
      <c r="K80" s="112"/>
      <c r="L80" s="112"/>
      <c r="M80" s="112"/>
      <c r="N80" s="115"/>
      <c r="O80" s="112"/>
      <c r="P80" s="112"/>
      <c r="Q80" s="112"/>
    </row>
    <row r="81" spans="1:17" ht="12.75">
      <c r="A81" s="64">
        <f t="shared" si="1"/>
        <v>77</v>
      </c>
      <c r="B81" s="3" t="s">
        <v>22</v>
      </c>
      <c r="C81" s="114"/>
      <c r="D81" s="114"/>
      <c r="E81" s="114"/>
      <c r="F81" s="112"/>
      <c r="G81" s="121"/>
      <c r="H81" s="112"/>
      <c r="I81" s="114"/>
      <c r="J81" s="112"/>
      <c r="K81" s="112"/>
      <c r="L81" s="112"/>
      <c r="M81" s="112"/>
      <c r="N81" s="115"/>
      <c r="O81" s="112"/>
      <c r="P81" s="112"/>
      <c r="Q81" s="112"/>
    </row>
    <row r="82" spans="1:17" ht="12.75">
      <c r="A82" s="64">
        <f t="shared" si="1"/>
        <v>78</v>
      </c>
      <c r="B82" s="3" t="s">
        <v>22</v>
      </c>
      <c r="C82" s="114"/>
      <c r="D82" s="114"/>
      <c r="E82" s="114"/>
      <c r="F82" s="112"/>
      <c r="G82" s="121"/>
      <c r="H82" s="112"/>
      <c r="I82" s="114"/>
      <c r="J82" s="112"/>
      <c r="K82" s="112"/>
      <c r="L82" s="112"/>
      <c r="M82" s="112"/>
      <c r="N82" s="115"/>
      <c r="O82" s="112"/>
      <c r="P82" s="112"/>
      <c r="Q82" s="112"/>
    </row>
    <row r="83" spans="1:17" ht="12.75">
      <c r="A83" s="64">
        <f t="shared" si="1"/>
        <v>79</v>
      </c>
      <c r="B83" s="3" t="s">
        <v>22</v>
      </c>
      <c r="C83" s="114"/>
      <c r="D83" s="114"/>
      <c r="E83" s="114"/>
      <c r="F83" s="112"/>
      <c r="G83" s="121"/>
      <c r="H83" s="112"/>
      <c r="I83" s="114"/>
      <c r="J83" s="112"/>
      <c r="K83" s="112"/>
      <c r="L83" s="112"/>
      <c r="M83" s="112"/>
      <c r="N83" s="115"/>
      <c r="O83" s="112"/>
      <c r="P83" s="112"/>
      <c r="Q83" s="112"/>
    </row>
    <row r="84" spans="1:17" ht="12.75">
      <c r="A84" s="64">
        <f t="shared" si="1"/>
        <v>80</v>
      </c>
      <c r="B84" s="3" t="s">
        <v>22</v>
      </c>
      <c r="C84" s="114"/>
      <c r="D84" s="114"/>
      <c r="E84" s="114"/>
      <c r="F84" s="112"/>
      <c r="G84" s="121"/>
      <c r="H84" s="112"/>
      <c r="I84" s="114"/>
      <c r="J84" s="112"/>
      <c r="K84" s="112"/>
      <c r="L84" s="112"/>
      <c r="M84" s="112"/>
      <c r="N84" s="115"/>
      <c r="O84" s="112"/>
      <c r="P84" s="112"/>
      <c r="Q84" s="112"/>
    </row>
    <row r="85" spans="1:17" ht="12.75">
      <c r="A85" s="64">
        <f t="shared" si="1"/>
        <v>81</v>
      </c>
      <c r="B85" s="3" t="s">
        <v>22</v>
      </c>
      <c r="C85" s="114"/>
      <c r="D85" s="114"/>
      <c r="E85" s="114"/>
      <c r="F85" s="112"/>
      <c r="G85" s="113"/>
      <c r="H85" s="112"/>
      <c r="I85" s="114"/>
      <c r="J85" s="112"/>
      <c r="K85" s="112"/>
      <c r="L85" s="112"/>
      <c r="M85" s="112"/>
      <c r="N85" s="115"/>
      <c r="O85" s="112"/>
      <c r="P85" s="112"/>
      <c r="Q85" s="112"/>
    </row>
    <row r="86" spans="1:17" ht="12.75">
      <c r="A86" s="64">
        <f t="shared" si="1"/>
        <v>82</v>
      </c>
      <c r="B86" s="3" t="s">
        <v>22</v>
      </c>
      <c r="C86" s="114"/>
      <c r="D86" s="114"/>
      <c r="E86" s="114"/>
      <c r="F86" s="112"/>
      <c r="G86" s="113"/>
      <c r="H86" s="112"/>
      <c r="I86" s="114"/>
      <c r="J86" s="112"/>
      <c r="K86" s="112"/>
      <c r="L86" s="112"/>
      <c r="M86" s="112"/>
      <c r="N86" s="115"/>
      <c r="O86" s="112"/>
      <c r="P86" s="112"/>
      <c r="Q86" s="112"/>
    </row>
    <row r="87" spans="1:17" ht="51">
      <c r="A87" s="64">
        <f aca="true" t="shared" si="2" ref="A87:A114">A86+1</f>
        <v>83</v>
      </c>
      <c r="B87" s="99" t="s">
        <v>23</v>
      </c>
      <c r="C87" s="3" t="s">
        <v>193</v>
      </c>
      <c r="D87" s="3" t="s">
        <v>194</v>
      </c>
      <c r="E87" s="3" t="s">
        <v>156</v>
      </c>
      <c r="F87" s="64" t="s">
        <v>102</v>
      </c>
      <c r="G87" s="110">
        <v>39143</v>
      </c>
      <c r="H87" s="64" t="s">
        <v>127</v>
      </c>
      <c r="I87" s="3" t="s">
        <v>65</v>
      </c>
      <c r="J87" s="64" t="s">
        <v>150</v>
      </c>
      <c r="K87" s="64">
        <v>7</v>
      </c>
      <c r="L87" s="64" t="s">
        <v>120</v>
      </c>
      <c r="M87" s="64">
        <v>0</v>
      </c>
      <c r="N87" s="111">
        <v>0</v>
      </c>
      <c r="O87" s="122" t="s">
        <v>204</v>
      </c>
      <c r="P87" s="122" t="s">
        <v>205</v>
      </c>
      <c r="Q87" s="122" t="s">
        <v>110</v>
      </c>
    </row>
    <row r="88" spans="1:17" ht="12.75">
      <c r="A88" s="64">
        <f t="shared" si="2"/>
        <v>84</v>
      </c>
      <c r="B88" s="114" t="s">
        <v>23</v>
      </c>
      <c r="C88" s="114"/>
      <c r="D88" s="114"/>
      <c r="E88" s="114"/>
      <c r="F88" s="112"/>
      <c r="G88" s="113"/>
      <c r="H88" s="112"/>
      <c r="I88" s="114"/>
      <c r="J88" s="112"/>
      <c r="K88" s="112"/>
      <c r="L88" s="112"/>
      <c r="M88" s="112"/>
      <c r="N88" s="115"/>
      <c r="O88" s="112"/>
      <c r="P88" s="112"/>
      <c r="Q88" s="112"/>
    </row>
    <row r="89" spans="1:17" ht="12.75">
      <c r="A89" s="64">
        <f t="shared" si="2"/>
        <v>85</v>
      </c>
      <c r="B89" s="114" t="s">
        <v>23</v>
      </c>
      <c r="C89" s="114"/>
      <c r="D89" s="114"/>
      <c r="E89" s="114"/>
      <c r="F89" s="112"/>
      <c r="G89" s="113"/>
      <c r="H89" s="112"/>
      <c r="I89" s="114"/>
      <c r="J89" s="112"/>
      <c r="K89" s="112"/>
      <c r="L89" s="112"/>
      <c r="M89" s="112"/>
      <c r="N89" s="115"/>
      <c r="O89" s="112"/>
      <c r="P89" s="112"/>
      <c r="Q89" s="112"/>
    </row>
    <row r="90" spans="1:17" ht="12.75">
      <c r="A90" s="64">
        <f t="shared" si="2"/>
        <v>86</v>
      </c>
      <c r="B90" s="114" t="s">
        <v>23</v>
      </c>
      <c r="C90" s="114"/>
      <c r="D90" s="114"/>
      <c r="E90" s="114"/>
      <c r="F90" s="112"/>
      <c r="G90" s="113"/>
      <c r="H90" s="112"/>
      <c r="I90" s="114"/>
      <c r="J90" s="112"/>
      <c r="K90" s="112"/>
      <c r="L90" s="112"/>
      <c r="M90" s="112"/>
      <c r="N90" s="115"/>
      <c r="O90" s="112"/>
      <c r="P90" s="112"/>
      <c r="Q90" s="112"/>
    </row>
    <row r="91" spans="1:17" ht="12.75">
      <c r="A91" s="64">
        <f t="shared" si="2"/>
        <v>87</v>
      </c>
      <c r="B91" s="114" t="s">
        <v>23</v>
      </c>
      <c r="C91" s="114"/>
      <c r="D91" s="114"/>
      <c r="E91" s="114"/>
      <c r="F91" s="112"/>
      <c r="G91" s="113"/>
      <c r="H91" s="112"/>
      <c r="I91" s="114"/>
      <c r="J91" s="112"/>
      <c r="K91" s="112"/>
      <c r="L91" s="112"/>
      <c r="M91" s="112"/>
      <c r="N91" s="115"/>
      <c r="O91" s="112"/>
      <c r="P91" s="112"/>
      <c r="Q91" s="112"/>
    </row>
    <row r="92" spans="1:17" ht="12.75">
      <c r="A92" s="64">
        <f t="shared" si="2"/>
        <v>88</v>
      </c>
      <c r="B92" s="114" t="s">
        <v>23</v>
      </c>
      <c r="C92" s="114"/>
      <c r="D92" s="114"/>
      <c r="E92" s="114"/>
      <c r="F92" s="112"/>
      <c r="G92" s="113"/>
      <c r="H92" s="112"/>
      <c r="I92" s="114"/>
      <c r="J92" s="112"/>
      <c r="K92" s="112"/>
      <c r="L92" s="112"/>
      <c r="M92" s="112"/>
      <c r="N92" s="115"/>
      <c r="O92" s="112"/>
      <c r="P92" s="112"/>
      <c r="Q92" s="112"/>
    </row>
    <row r="93" spans="1:17" ht="51">
      <c r="A93" s="64">
        <f t="shared" si="2"/>
        <v>89</v>
      </c>
      <c r="B93" s="99" t="s">
        <v>123</v>
      </c>
      <c r="C93" s="3" t="s">
        <v>193</v>
      </c>
      <c r="D93" s="3" t="s">
        <v>194</v>
      </c>
      <c r="E93" s="3" t="s">
        <v>156</v>
      </c>
      <c r="F93" s="64" t="s">
        <v>102</v>
      </c>
      <c r="G93" s="110">
        <v>39143</v>
      </c>
      <c r="H93" s="64" t="s">
        <v>127</v>
      </c>
      <c r="I93" s="3" t="s">
        <v>65</v>
      </c>
      <c r="J93" s="64" t="s">
        <v>150</v>
      </c>
      <c r="K93" s="64">
        <v>7</v>
      </c>
      <c r="L93" s="64" t="s">
        <v>68</v>
      </c>
      <c r="M93" s="64">
        <v>115</v>
      </c>
      <c r="N93" s="111">
        <v>0.684</v>
      </c>
      <c r="O93" s="122" t="s">
        <v>201</v>
      </c>
      <c r="P93" s="122" t="s">
        <v>200</v>
      </c>
      <c r="Q93" s="122" t="s">
        <v>159</v>
      </c>
    </row>
    <row r="94" spans="1:17" ht="51">
      <c r="A94" s="64">
        <f t="shared" si="2"/>
        <v>90</v>
      </c>
      <c r="B94" s="99" t="s">
        <v>123</v>
      </c>
      <c r="C94" s="119" t="s">
        <v>160</v>
      </c>
      <c r="D94" s="119" t="s">
        <v>161</v>
      </c>
      <c r="E94" s="119" t="s">
        <v>162</v>
      </c>
      <c r="F94" s="64" t="s">
        <v>103</v>
      </c>
      <c r="G94" s="110">
        <v>39069</v>
      </c>
      <c r="H94" s="64" t="s">
        <v>127</v>
      </c>
      <c r="I94" s="3" t="s">
        <v>65</v>
      </c>
      <c r="J94" s="64" t="s">
        <v>150</v>
      </c>
      <c r="K94" s="64">
        <v>7</v>
      </c>
      <c r="L94" s="64" t="s">
        <v>120</v>
      </c>
      <c r="M94" s="64">
        <v>24</v>
      </c>
      <c r="N94" s="111">
        <v>0.135</v>
      </c>
      <c r="O94" s="122" t="s">
        <v>201</v>
      </c>
      <c r="P94" s="122" t="s">
        <v>200</v>
      </c>
      <c r="Q94" s="122" t="s">
        <v>159</v>
      </c>
    </row>
    <row r="95" spans="1:17" ht="51">
      <c r="A95" s="64">
        <f t="shared" si="2"/>
        <v>91</v>
      </c>
      <c r="B95" s="99" t="s">
        <v>123</v>
      </c>
      <c r="C95" s="3" t="s">
        <v>176</v>
      </c>
      <c r="D95" s="3" t="s">
        <v>177</v>
      </c>
      <c r="E95" s="3" t="s">
        <v>178</v>
      </c>
      <c r="F95" s="64" t="s">
        <v>103</v>
      </c>
      <c r="G95" s="110">
        <v>39257</v>
      </c>
      <c r="H95" s="64" t="s">
        <v>127</v>
      </c>
      <c r="I95" s="3" t="s">
        <v>65</v>
      </c>
      <c r="J95" s="64" t="s">
        <v>150</v>
      </c>
      <c r="K95" s="64">
        <v>7</v>
      </c>
      <c r="L95" s="64" t="s">
        <v>120</v>
      </c>
      <c r="M95" s="64">
        <v>18</v>
      </c>
      <c r="N95" s="111">
        <v>0.102</v>
      </c>
      <c r="O95" s="122" t="s">
        <v>201</v>
      </c>
      <c r="P95" s="122" t="s">
        <v>200</v>
      </c>
      <c r="Q95" s="122" t="s">
        <v>159</v>
      </c>
    </row>
    <row r="96" spans="1:17" ht="51">
      <c r="A96" s="64">
        <f t="shared" si="2"/>
        <v>92</v>
      </c>
      <c r="B96" s="99" t="s">
        <v>123</v>
      </c>
      <c r="C96" s="3" t="s">
        <v>184</v>
      </c>
      <c r="D96" s="3" t="s">
        <v>185</v>
      </c>
      <c r="E96" s="3" t="s">
        <v>186</v>
      </c>
      <c r="F96" s="64" t="s">
        <v>102</v>
      </c>
      <c r="G96" s="110">
        <v>38620</v>
      </c>
      <c r="H96" s="64" t="s">
        <v>127</v>
      </c>
      <c r="I96" s="3" t="s">
        <v>65</v>
      </c>
      <c r="J96" s="64" t="s">
        <v>150</v>
      </c>
      <c r="K96" s="64">
        <v>9</v>
      </c>
      <c r="L96" s="64" t="s">
        <v>120</v>
      </c>
      <c r="M96" s="64">
        <v>72</v>
      </c>
      <c r="N96" s="111">
        <v>0.468</v>
      </c>
      <c r="O96" s="122" t="s">
        <v>201</v>
      </c>
      <c r="P96" s="122" t="s">
        <v>200</v>
      </c>
      <c r="Q96" s="122" t="s">
        <v>159</v>
      </c>
    </row>
    <row r="97" spans="1:17" ht="12.75">
      <c r="A97" s="64">
        <f t="shared" si="2"/>
        <v>93</v>
      </c>
      <c r="B97" s="99" t="s">
        <v>123</v>
      </c>
      <c r="C97" s="114"/>
      <c r="D97" s="114"/>
      <c r="E97" s="114"/>
      <c r="F97" s="112"/>
      <c r="G97" s="113"/>
      <c r="H97" s="112"/>
      <c r="I97" s="114"/>
      <c r="J97" s="112"/>
      <c r="K97" s="112"/>
      <c r="L97" s="112"/>
      <c r="M97" s="112"/>
      <c r="N97" s="115"/>
      <c r="O97" s="112"/>
      <c r="P97" s="112"/>
      <c r="Q97" s="112"/>
    </row>
    <row r="98" spans="1:17" ht="12.75">
      <c r="A98" s="64">
        <f t="shared" si="2"/>
        <v>94</v>
      </c>
      <c r="B98" s="99" t="s">
        <v>123</v>
      </c>
      <c r="C98" s="114"/>
      <c r="D98" s="114"/>
      <c r="E98" s="114"/>
      <c r="F98" s="112"/>
      <c r="G98" s="113"/>
      <c r="H98" s="112"/>
      <c r="I98" s="114"/>
      <c r="J98" s="112"/>
      <c r="K98" s="112"/>
      <c r="L98" s="112"/>
      <c r="M98" s="112"/>
      <c r="N98" s="115"/>
      <c r="O98" s="112"/>
      <c r="P98" s="112"/>
      <c r="Q98" s="112"/>
    </row>
    <row r="99" spans="1:17" ht="12.75">
      <c r="A99" s="64">
        <f t="shared" si="2"/>
        <v>95</v>
      </c>
      <c r="B99" s="99" t="s">
        <v>123</v>
      </c>
      <c r="C99" s="114"/>
      <c r="D99" s="114"/>
      <c r="E99" s="114"/>
      <c r="F99" s="112"/>
      <c r="G99" s="113"/>
      <c r="H99" s="112"/>
      <c r="I99" s="114"/>
      <c r="J99" s="112"/>
      <c r="K99" s="112"/>
      <c r="L99" s="112"/>
      <c r="M99" s="112"/>
      <c r="N99" s="115"/>
      <c r="O99" s="112"/>
      <c r="P99" s="112"/>
      <c r="Q99" s="112"/>
    </row>
    <row r="100" spans="1:17" ht="12.75">
      <c r="A100" s="64">
        <f t="shared" si="2"/>
        <v>96</v>
      </c>
      <c r="B100" s="114" t="s">
        <v>123</v>
      </c>
      <c r="C100" s="114"/>
      <c r="D100" s="114"/>
      <c r="E100" s="114"/>
      <c r="F100" s="112"/>
      <c r="G100" s="113"/>
      <c r="H100" s="112"/>
      <c r="I100" s="114"/>
      <c r="J100" s="112"/>
      <c r="K100" s="112"/>
      <c r="L100" s="112"/>
      <c r="M100" s="112"/>
      <c r="N100" s="115"/>
      <c r="O100" s="112"/>
      <c r="P100" s="112"/>
      <c r="Q100" s="112"/>
    </row>
    <row r="101" spans="1:17" ht="12.75">
      <c r="A101" s="64">
        <f t="shared" si="2"/>
        <v>97</v>
      </c>
      <c r="B101" s="114" t="s">
        <v>123</v>
      </c>
      <c r="C101" s="114"/>
      <c r="D101" s="114"/>
      <c r="E101" s="114"/>
      <c r="F101" s="112"/>
      <c r="G101" s="113"/>
      <c r="H101" s="112"/>
      <c r="I101" s="114"/>
      <c r="J101" s="112"/>
      <c r="K101" s="112"/>
      <c r="L101" s="112"/>
      <c r="M101" s="112"/>
      <c r="N101" s="115"/>
      <c r="O101" s="112"/>
      <c r="P101" s="112"/>
      <c r="Q101" s="112"/>
    </row>
    <row r="102" spans="1:17" ht="51">
      <c r="A102" s="64">
        <f t="shared" si="2"/>
        <v>98</v>
      </c>
      <c r="B102" s="99" t="s">
        <v>24</v>
      </c>
      <c r="C102" s="99" t="s">
        <v>198</v>
      </c>
      <c r="D102" s="99" t="s">
        <v>196</v>
      </c>
      <c r="E102" s="99" t="s">
        <v>192</v>
      </c>
      <c r="F102" s="122" t="s">
        <v>102</v>
      </c>
      <c r="G102" s="121">
        <v>38570</v>
      </c>
      <c r="H102" s="64" t="s">
        <v>127</v>
      </c>
      <c r="I102" s="3" t="s">
        <v>65</v>
      </c>
      <c r="J102" s="64" t="s">
        <v>150</v>
      </c>
      <c r="K102" s="64">
        <v>9</v>
      </c>
      <c r="L102" s="64" t="s">
        <v>120</v>
      </c>
      <c r="M102" s="64">
        <v>4</v>
      </c>
      <c r="N102" s="111">
        <v>0.045</v>
      </c>
      <c r="O102" s="64" t="s">
        <v>151</v>
      </c>
      <c r="P102" s="64" t="s">
        <v>152</v>
      </c>
      <c r="Q102" s="64" t="s">
        <v>153</v>
      </c>
    </row>
    <row r="103" spans="1:17" ht="51">
      <c r="A103" s="64">
        <f t="shared" si="2"/>
        <v>99</v>
      </c>
      <c r="B103" s="99" t="s">
        <v>24</v>
      </c>
      <c r="C103" s="119" t="s">
        <v>154</v>
      </c>
      <c r="D103" s="3" t="s">
        <v>155</v>
      </c>
      <c r="E103" s="64" t="s">
        <v>156</v>
      </c>
      <c r="F103" s="64" t="s">
        <v>102</v>
      </c>
      <c r="G103" s="110">
        <v>37968</v>
      </c>
      <c r="H103" s="64" t="s">
        <v>127</v>
      </c>
      <c r="I103" s="3" t="s">
        <v>65</v>
      </c>
      <c r="J103" s="64" t="s">
        <v>150</v>
      </c>
      <c r="K103" s="64">
        <v>10</v>
      </c>
      <c r="L103" s="64" t="s">
        <v>120</v>
      </c>
      <c r="M103" s="64">
        <v>23</v>
      </c>
      <c r="N103" s="111">
        <v>0.255</v>
      </c>
      <c r="O103" s="64" t="s">
        <v>151</v>
      </c>
      <c r="P103" s="64" t="s">
        <v>152</v>
      </c>
      <c r="Q103" s="64" t="s">
        <v>153</v>
      </c>
    </row>
    <row r="104" spans="1:17" ht="12.75">
      <c r="A104" s="64">
        <f t="shared" si="2"/>
        <v>100</v>
      </c>
      <c r="B104" s="114" t="s">
        <v>24</v>
      </c>
      <c r="C104" s="114"/>
      <c r="D104" s="114"/>
      <c r="E104" s="114"/>
      <c r="F104" s="112"/>
      <c r="G104" s="113"/>
      <c r="H104" s="112"/>
      <c r="I104" s="114"/>
      <c r="J104" s="112"/>
      <c r="K104" s="112"/>
      <c r="L104" s="112"/>
      <c r="M104" s="112"/>
      <c r="N104" s="115"/>
      <c r="O104" s="112"/>
      <c r="P104" s="112"/>
      <c r="Q104" s="112"/>
    </row>
    <row r="105" spans="1:17" ht="12.75">
      <c r="A105" s="64">
        <f t="shared" si="2"/>
        <v>101</v>
      </c>
      <c r="B105" s="114" t="s">
        <v>24</v>
      </c>
      <c r="C105" s="114"/>
      <c r="D105" s="114"/>
      <c r="E105" s="114"/>
      <c r="F105" s="112"/>
      <c r="G105" s="113"/>
      <c r="H105" s="112"/>
      <c r="I105" s="114"/>
      <c r="J105" s="112"/>
      <c r="K105" s="112"/>
      <c r="L105" s="112"/>
      <c r="M105" s="112"/>
      <c r="N105" s="115"/>
      <c r="O105" s="112"/>
      <c r="P105" s="112"/>
      <c r="Q105" s="112"/>
    </row>
    <row r="106" spans="1:17" ht="12.75">
      <c r="A106" s="64">
        <f t="shared" si="2"/>
        <v>102</v>
      </c>
      <c r="B106" s="114" t="s">
        <v>24</v>
      </c>
      <c r="C106" s="114"/>
      <c r="D106" s="114"/>
      <c r="E106" s="114"/>
      <c r="F106" s="112"/>
      <c r="G106" s="113"/>
      <c r="H106" s="112"/>
      <c r="I106" s="114"/>
      <c r="J106" s="112"/>
      <c r="K106" s="112"/>
      <c r="L106" s="112"/>
      <c r="M106" s="112"/>
      <c r="N106" s="115"/>
      <c r="O106" s="112"/>
      <c r="P106" s="112"/>
      <c r="Q106" s="112"/>
    </row>
    <row r="107" spans="1:17" ht="12.75">
      <c r="A107" s="64">
        <f t="shared" si="2"/>
        <v>103</v>
      </c>
      <c r="B107" s="114" t="s">
        <v>124</v>
      </c>
      <c r="C107" s="114"/>
      <c r="D107" s="114"/>
      <c r="E107" s="114"/>
      <c r="F107" s="112"/>
      <c r="G107" s="113"/>
      <c r="H107" s="112"/>
      <c r="I107" s="114"/>
      <c r="J107" s="112"/>
      <c r="K107" s="112"/>
      <c r="L107" s="112"/>
      <c r="M107" s="112"/>
      <c r="N107" s="115"/>
      <c r="O107" s="112"/>
      <c r="P107" s="112"/>
      <c r="Q107" s="112"/>
    </row>
    <row r="108" spans="1:17" ht="12.75">
      <c r="A108" s="64">
        <f t="shared" si="2"/>
        <v>104</v>
      </c>
      <c r="B108" s="114" t="s">
        <v>124</v>
      </c>
      <c r="C108" s="114"/>
      <c r="D108" s="114"/>
      <c r="E108" s="114"/>
      <c r="F108" s="112"/>
      <c r="G108" s="113"/>
      <c r="H108" s="112"/>
      <c r="I108" s="114"/>
      <c r="J108" s="112"/>
      <c r="K108" s="112"/>
      <c r="L108" s="112"/>
      <c r="M108" s="112"/>
      <c r="N108" s="115"/>
      <c r="O108" s="112"/>
      <c r="P108" s="112"/>
      <c r="Q108" s="112"/>
    </row>
    <row r="109" spans="1:17" ht="12.75">
      <c r="A109" s="64">
        <f t="shared" si="2"/>
        <v>105</v>
      </c>
      <c r="B109" s="114" t="s">
        <v>124</v>
      </c>
      <c r="C109" s="114"/>
      <c r="D109" s="114"/>
      <c r="E109" s="114"/>
      <c r="F109" s="112"/>
      <c r="G109" s="113"/>
      <c r="H109" s="112"/>
      <c r="I109" s="114"/>
      <c r="J109" s="112"/>
      <c r="K109" s="112"/>
      <c r="L109" s="112"/>
      <c r="M109" s="112"/>
      <c r="N109" s="115"/>
      <c r="O109" s="112"/>
      <c r="P109" s="112"/>
      <c r="Q109" s="112"/>
    </row>
    <row r="110" spans="1:17" ht="12.75">
      <c r="A110" s="64">
        <f t="shared" si="2"/>
        <v>106</v>
      </c>
      <c r="B110" s="114" t="s">
        <v>124</v>
      </c>
      <c r="C110" s="114"/>
      <c r="D110" s="114"/>
      <c r="E110" s="114"/>
      <c r="F110" s="112"/>
      <c r="G110" s="113"/>
      <c r="H110" s="112"/>
      <c r="I110" s="114"/>
      <c r="J110" s="112"/>
      <c r="K110" s="112"/>
      <c r="L110" s="112"/>
      <c r="M110" s="112"/>
      <c r="N110" s="115"/>
      <c r="O110" s="112"/>
      <c r="P110" s="112"/>
      <c r="Q110" s="112"/>
    </row>
    <row r="111" spans="1:17" ht="12.75">
      <c r="A111" s="64">
        <f t="shared" si="2"/>
        <v>107</v>
      </c>
      <c r="B111" s="114" t="s">
        <v>140</v>
      </c>
      <c r="C111" s="114"/>
      <c r="D111" s="114"/>
      <c r="E111" s="114"/>
      <c r="F111" s="112"/>
      <c r="G111" s="113"/>
      <c r="H111" s="112"/>
      <c r="I111" s="114"/>
      <c r="J111" s="112"/>
      <c r="K111" s="112"/>
      <c r="L111" s="112"/>
      <c r="M111" s="112"/>
      <c r="N111" s="115"/>
      <c r="O111" s="112"/>
      <c r="P111" s="112"/>
      <c r="Q111" s="112"/>
    </row>
    <row r="112" spans="1:17" ht="12.75">
      <c r="A112" s="64">
        <f t="shared" si="2"/>
        <v>108</v>
      </c>
      <c r="B112" s="114" t="s">
        <v>140</v>
      </c>
      <c r="C112" s="114"/>
      <c r="D112" s="114"/>
      <c r="E112" s="114"/>
      <c r="F112" s="112"/>
      <c r="G112" s="113"/>
      <c r="H112" s="112"/>
      <c r="I112" s="114"/>
      <c r="J112" s="112"/>
      <c r="K112" s="112"/>
      <c r="L112" s="112"/>
      <c r="M112" s="112"/>
      <c r="N112" s="115"/>
      <c r="O112" s="112"/>
      <c r="P112" s="112"/>
      <c r="Q112" s="112"/>
    </row>
    <row r="113" spans="1:17" ht="12.75">
      <c r="A113" s="64">
        <f t="shared" si="2"/>
        <v>109</v>
      </c>
      <c r="B113" s="114" t="s">
        <v>140</v>
      </c>
      <c r="C113" s="114"/>
      <c r="D113" s="114"/>
      <c r="E113" s="114"/>
      <c r="F113" s="112"/>
      <c r="G113" s="113"/>
      <c r="H113" s="112"/>
      <c r="I113" s="114"/>
      <c r="J113" s="112"/>
      <c r="K113" s="112"/>
      <c r="L113" s="112"/>
      <c r="M113" s="112"/>
      <c r="N113" s="115"/>
      <c r="O113" s="112"/>
      <c r="P113" s="112"/>
      <c r="Q113" s="112"/>
    </row>
    <row r="114" spans="1:17" ht="12.75">
      <c r="A114" s="64">
        <f t="shared" si="2"/>
        <v>110</v>
      </c>
      <c r="B114" s="114" t="s">
        <v>140</v>
      </c>
      <c r="C114" s="114"/>
      <c r="D114" s="114"/>
      <c r="E114" s="114"/>
      <c r="F114" s="112"/>
      <c r="G114" s="113"/>
      <c r="H114" s="112"/>
      <c r="I114" s="114"/>
      <c r="J114" s="112"/>
      <c r="K114" s="112"/>
      <c r="L114" s="112"/>
      <c r="M114" s="112"/>
      <c r="N114" s="115"/>
      <c r="O114" s="112"/>
      <c r="P114" s="112"/>
      <c r="Q114" s="112"/>
    </row>
  </sheetData>
  <sheetProtection/>
  <autoFilter ref="A4:Q110"/>
  <mergeCells count="5">
    <mergeCell ref="O3:Q3"/>
    <mergeCell ref="A3:N3"/>
    <mergeCell ref="A1:I1"/>
    <mergeCell ref="A2:I2"/>
    <mergeCell ref="J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0"/>
  <sheetViews>
    <sheetView zoomScalePageLayoutView="0" workbookViewId="0" topLeftCell="A1">
      <pane xSplit="2" ySplit="8" topLeftCell="Q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H26" sqref="AH26"/>
    </sheetView>
  </sheetViews>
  <sheetFormatPr defaultColWidth="9.140625" defaultRowHeight="12.75"/>
  <cols>
    <col min="1" max="1" width="14.7109375" style="57" customWidth="1"/>
    <col min="2" max="2" width="15.7109375" style="2" customWidth="1"/>
    <col min="3" max="29" width="5.7109375" style="2" customWidth="1"/>
    <col min="30" max="31" width="15.57421875" style="2" customWidth="1"/>
    <col min="32" max="32" width="11.421875" style="2" customWidth="1"/>
    <col min="33" max="33" width="11.28125" style="2" customWidth="1"/>
    <col min="34" max="34" width="11.8515625" style="2" customWidth="1"/>
    <col min="35" max="35" width="7.28125" style="2" customWidth="1"/>
    <col min="36" max="36" width="11.00390625" style="2" customWidth="1"/>
    <col min="37" max="37" width="11.140625" style="2" customWidth="1"/>
    <col min="38" max="38" width="8.8515625" style="2" customWidth="1"/>
    <col min="39" max="16384" width="9.140625" style="2" customWidth="1"/>
  </cols>
  <sheetData>
    <row r="1" spans="10:29" ht="13.5" customHeight="1"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2"/>
      <c r="W1" s="12"/>
      <c r="X1" s="12"/>
      <c r="Y1" s="12"/>
      <c r="Z1" s="12"/>
      <c r="AA1" s="12"/>
      <c r="AB1" s="12"/>
      <c r="AC1" s="54" t="s">
        <v>12</v>
      </c>
    </row>
    <row r="3" spans="2:33" ht="37.5" customHeight="1">
      <c r="B3" s="11"/>
      <c r="C3" s="11"/>
      <c r="D3" s="149" t="s">
        <v>142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63"/>
      <c r="V3" s="56"/>
      <c r="W3" s="56"/>
      <c r="X3" s="56"/>
      <c r="Y3" s="56"/>
      <c r="Z3" s="56"/>
      <c r="AA3" s="56"/>
      <c r="AB3" s="56"/>
      <c r="AC3" s="56"/>
      <c r="AD3" s="11"/>
      <c r="AE3" s="11"/>
      <c r="AG3" s="78" t="s">
        <v>72</v>
      </c>
    </row>
    <row r="4" spans="1:33" s="1" customFormat="1" ht="17.25" customHeight="1">
      <c r="A4" s="8"/>
      <c r="B4" s="7"/>
      <c r="C4" s="7"/>
      <c r="D4" s="148" t="s">
        <v>54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59"/>
      <c r="V4" s="62"/>
      <c r="W4" s="62"/>
      <c r="X4" s="62"/>
      <c r="Y4" s="62"/>
      <c r="Z4" s="62"/>
      <c r="AA4" s="62"/>
      <c r="AB4" s="62"/>
      <c r="AC4" s="62"/>
      <c r="AG4" s="79" t="s">
        <v>73</v>
      </c>
    </row>
    <row r="6" spans="1:39" ht="27.75" customHeight="1">
      <c r="A6" s="155" t="s">
        <v>53</v>
      </c>
      <c r="B6" s="150" t="s">
        <v>13</v>
      </c>
      <c r="C6" s="152" t="s">
        <v>39</v>
      </c>
      <c r="D6" s="153"/>
      <c r="E6" s="153"/>
      <c r="F6" s="153"/>
      <c r="G6" s="153"/>
      <c r="H6" s="153"/>
      <c r="I6" s="153"/>
      <c r="J6" s="153"/>
      <c r="K6" s="154"/>
      <c r="L6" s="133" t="s">
        <v>59</v>
      </c>
      <c r="M6" s="134"/>
      <c r="N6" s="134"/>
      <c r="O6" s="134"/>
      <c r="P6" s="134"/>
      <c r="Q6" s="134"/>
      <c r="R6" s="134"/>
      <c r="S6" s="134"/>
      <c r="T6" s="135"/>
      <c r="U6" s="130" t="s">
        <v>60</v>
      </c>
      <c r="V6" s="131"/>
      <c r="W6" s="131"/>
      <c r="X6" s="131"/>
      <c r="Y6" s="131"/>
      <c r="Z6" s="131"/>
      <c r="AA6" s="131"/>
      <c r="AB6" s="131"/>
      <c r="AC6" s="132"/>
      <c r="AD6" s="141" t="s">
        <v>130</v>
      </c>
      <c r="AE6" s="146" t="s">
        <v>87</v>
      </c>
      <c r="AF6" s="143" t="s">
        <v>51</v>
      </c>
      <c r="AG6" s="144"/>
      <c r="AH6" s="144"/>
      <c r="AI6" s="145"/>
      <c r="AJ6" s="138" t="s">
        <v>46</v>
      </c>
      <c r="AK6" s="138" t="s">
        <v>47</v>
      </c>
      <c r="AL6" s="140" t="s">
        <v>48</v>
      </c>
      <c r="AM6" s="136" t="s">
        <v>45</v>
      </c>
    </row>
    <row r="7" spans="1:39" ht="35.25" customHeight="1">
      <c r="A7" s="155"/>
      <c r="B7" s="151"/>
      <c r="C7" s="38" t="s">
        <v>69</v>
      </c>
      <c r="D7" s="38" t="s">
        <v>5</v>
      </c>
      <c r="E7" s="38" t="s">
        <v>6</v>
      </c>
      <c r="F7" s="38" t="s">
        <v>7</v>
      </c>
      <c r="G7" s="38" t="s">
        <v>8</v>
      </c>
      <c r="H7" s="38" t="s">
        <v>9</v>
      </c>
      <c r="I7" s="38" t="s">
        <v>10</v>
      </c>
      <c r="J7" s="38" t="s">
        <v>11</v>
      </c>
      <c r="K7" s="38" t="s">
        <v>4</v>
      </c>
      <c r="L7" s="69" t="s">
        <v>69</v>
      </c>
      <c r="M7" s="69" t="s">
        <v>5</v>
      </c>
      <c r="N7" s="69" t="s">
        <v>6</v>
      </c>
      <c r="O7" s="69" t="s">
        <v>7</v>
      </c>
      <c r="P7" s="69" t="s">
        <v>8</v>
      </c>
      <c r="Q7" s="69" t="s">
        <v>9</v>
      </c>
      <c r="R7" s="69" t="s">
        <v>10</v>
      </c>
      <c r="S7" s="69" t="s">
        <v>11</v>
      </c>
      <c r="T7" s="69" t="s">
        <v>4</v>
      </c>
      <c r="U7" s="71" t="s">
        <v>69</v>
      </c>
      <c r="V7" s="71" t="s">
        <v>5</v>
      </c>
      <c r="W7" s="71" t="s">
        <v>6</v>
      </c>
      <c r="X7" s="71" t="s">
        <v>7</v>
      </c>
      <c r="Y7" s="71" t="s">
        <v>8</v>
      </c>
      <c r="Z7" s="71" t="s">
        <v>9</v>
      </c>
      <c r="AA7" s="71" t="s">
        <v>10</v>
      </c>
      <c r="AB7" s="71" t="s">
        <v>11</v>
      </c>
      <c r="AC7" s="71" t="s">
        <v>4</v>
      </c>
      <c r="AD7" s="142"/>
      <c r="AE7" s="147"/>
      <c r="AF7" s="22" t="s">
        <v>41</v>
      </c>
      <c r="AG7" s="77" t="s">
        <v>42</v>
      </c>
      <c r="AH7" s="22" t="s">
        <v>131</v>
      </c>
      <c r="AI7" s="39" t="s">
        <v>43</v>
      </c>
      <c r="AJ7" s="139"/>
      <c r="AK7" s="139"/>
      <c r="AL7" s="138"/>
      <c r="AM7" s="137"/>
    </row>
    <row r="8" spans="1:39" s="42" customFormat="1" ht="12" customHeight="1">
      <c r="A8" s="58">
        <v>0</v>
      </c>
      <c r="B8" s="41">
        <v>1</v>
      </c>
      <c r="C8" s="41">
        <v>2</v>
      </c>
      <c r="D8" s="40">
        <v>3</v>
      </c>
      <c r="E8" s="40">
        <v>4</v>
      </c>
      <c r="F8" s="40">
        <v>5</v>
      </c>
      <c r="G8" s="40">
        <v>6</v>
      </c>
      <c r="H8" s="40">
        <v>7</v>
      </c>
      <c r="I8" s="40">
        <v>8</v>
      </c>
      <c r="J8" s="40">
        <v>9</v>
      </c>
      <c r="K8" s="40">
        <v>10</v>
      </c>
      <c r="L8" s="40">
        <v>11</v>
      </c>
      <c r="M8" s="40">
        <v>12</v>
      </c>
      <c r="N8" s="40">
        <v>13</v>
      </c>
      <c r="O8" s="40">
        <v>14</v>
      </c>
      <c r="P8" s="40">
        <v>15</v>
      </c>
      <c r="Q8" s="40">
        <v>16</v>
      </c>
      <c r="R8" s="40">
        <v>17</v>
      </c>
      <c r="S8" s="40">
        <v>18</v>
      </c>
      <c r="T8" s="40">
        <v>19</v>
      </c>
      <c r="U8" s="40">
        <v>20</v>
      </c>
      <c r="V8" s="40">
        <v>21</v>
      </c>
      <c r="W8" s="40">
        <v>22</v>
      </c>
      <c r="X8" s="40">
        <v>23</v>
      </c>
      <c r="Y8" s="40">
        <v>24</v>
      </c>
      <c r="Z8" s="40">
        <v>25</v>
      </c>
      <c r="AA8" s="40">
        <v>26</v>
      </c>
      <c r="AB8" s="40">
        <v>27</v>
      </c>
      <c r="AC8" s="40">
        <v>28</v>
      </c>
      <c r="AD8" s="35">
        <v>29</v>
      </c>
      <c r="AE8" s="35">
        <v>30</v>
      </c>
      <c r="AF8" s="68">
        <v>31</v>
      </c>
      <c r="AG8" s="68">
        <v>32</v>
      </c>
      <c r="AH8" s="68">
        <v>33</v>
      </c>
      <c r="AI8" s="41">
        <v>34</v>
      </c>
      <c r="AJ8" s="68">
        <v>35</v>
      </c>
      <c r="AK8" s="68">
        <v>36</v>
      </c>
      <c r="AL8" s="68">
        <v>37</v>
      </c>
      <c r="AM8" s="68">
        <v>38</v>
      </c>
    </row>
    <row r="9" spans="1:39" ht="15" customHeight="1">
      <c r="A9" s="156"/>
      <c r="B9" s="3" t="s">
        <v>14</v>
      </c>
      <c r="C9" s="109"/>
      <c r="D9" s="4">
        <v>2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19">
        <f>SUM(C9:J9)</f>
        <v>3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70">
        <f>SUM(L9:S9)</f>
        <v>0</v>
      </c>
      <c r="U9" s="4">
        <v>0</v>
      </c>
      <c r="V9" s="5">
        <v>1</v>
      </c>
      <c r="W9" s="5">
        <v>0</v>
      </c>
      <c r="X9" s="5">
        <v>0</v>
      </c>
      <c r="Y9" s="5">
        <v>1</v>
      </c>
      <c r="Z9" s="5">
        <v>0</v>
      </c>
      <c r="AA9" s="5">
        <v>0</v>
      </c>
      <c r="AB9" s="5">
        <v>0</v>
      </c>
      <c r="AC9" s="72">
        <f>SUM(U9:AB9)</f>
        <v>2</v>
      </c>
      <c r="AD9" s="5">
        <v>0</v>
      </c>
      <c r="AE9" s="5">
        <v>0</v>
      </c>
      <c r="AF9" s="6">
        <v>3</v>
      </c>
      <c r="AG9" s="6">
        <v>0</v>
      </c>
      <c r="AH9" s="6">
        <v>0</v>
      </c>
      <c r="AI9" s="23">
        <f>SUM(AF9:AH9)</f>
        <v>3</v>
      </c>
      <c r="AJ9" s="20">
        <f>K9</f>
        <v>3</v>
      </c>
      <c r="AK9" s="20">
        <f>T9+AC9</f>
        <v>2</v>
      </c>
      <c r="AL9" s="29">
        <f aca="true" t="shared" si="0" ref="AL9:AL21">AK9/AJ9</f>
        <v>0.6666666666666666</v>
      </c>
      <c r="AM9" s="24">
        <f>K9-AI9</f>
        <v>0</v>
      </c>
    </row>
    <row r="10" spans="1:39" ht="15" customHeight="1">
      <c r="A10" s="157"/>
      <c r="B10" s="3" t="s">
        <v>70</v>
      </c>
      <c r="C10" s="109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19">
        <f aca="true" t="shared" si="1" ref="K10:K26">SUM(C10:J10)</f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70">
        <f aca="true" t="shared" si="2" ref="T10:T26">SUM(L10:S10)</f>
        <v>0</v>
      </c>
      <c r="U10" s="4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72">
        <f aca="true" t="shared" si="3" ref="AC10:AC26">SUM(U10:AB10)</f>
        <v>0</v>
      </c>
      <c r="AD10" s="5">
        <v>0</v>
      </c>
      <c r="AE10" s="5">
        <v>0</v>
      </c>
      <c r="AF10" s="6">
        <v>0</v>
      </c>
      <c r="AG10" s="6">
        <v>0</v>
      </c>
      <c r="AH10" s="6">
        <v>0</v>
      </c>
      <c r="AI10" s="23">
        <f>SUM(AF10:AH10)</f>
        <v>0</v>
      </c>
      <c r="AJ10" s="20">
        <f>K10</f>
        <v>0</v>
      </c>
      <c r="AK10" s="20">
        <f aca="true" t="shared" si="4" ref="AK10:AK21">T10+AC10</f>
        <v>0</v>
      </c>
      <c r="AL10" s="29" t="e">
        <f t="shared" si="0"/>
        <v>#DIV/0!</v>
      </c>
      <c r="AM10" s="24">
        <f aca="true" t="shared" si="5" ref="AM10:AM21">K10-AI10</f>
        <v>0</v>
      </c>
    </row>
    <row r="11" spans="1:39" ht="15" customHeight="1">
      <c r="A11" s="157"/>
      <c r="B11" s="3" t="s">
        <v>15</v>
      </c>
      <c r="C11" s="109"/>
      <c r="D11" s="4">
        <v>2</v>
      </c>
      <c r="E11" s="4">
        <v>4</v>
      </c>
      <c r="F11" s="4">
        <v>2</v>
      </c>
      <c r="G11" s="4">
        <v>2</v>
      </c>
      <c r="H11" s="4">
        <v>2</v>
      </c>
      <c r="I11" s="4">
        <v>3</v>
      </c>
      <c r="J11" s="4">
        <v>0</v>
      </c>
      <c r="K11" s="19">
        <f t="shared" si="1"/>
        <v>15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70">
        <f>SUM(L11:S11)</f>
        <v>0</v>
      </c>
      <c r="U11" s="4">
        <v>0</v>
      </c>
      <c r="V11" s="5">
        <v>1</v>
      </c>
      <c r="W11" s="5">
        <v>2</v>
      </c>
      <c r="X11" s="5">
        <v>2</v>
      </c>
      <c r="Y11" s="5">
        <v>1</v>
      </c>
      <c r="Z11" s="5">
        <v>2</v>
      </c>
      <c r="AA11" s="5">
        <v>3</v>
      </c>
      <c r="AB11" s="5">
        <v>0</v>
      </c>
      <c r="AC11" s="72">
        <f t="shared" si="3"/>
        <v>11</v>
      </c>
      <c r="AD11" s="5">
        <v>0</v>
      </c>
      <c r="AE11" s="5">
        <v>1</v>
      </c>
      <c r="AF11" s="6">
        <v>15</v>
      </c>
      <c r="AG11" s="6">
        <v>0</v>
      </c>
      <c r="AH11" s="6">
        <v>0</v>
      </c>
      <c r="AI11" s="23">
        <f aca="true" t="shared" si="6" ref="AI11:AI21">SUM(AF11:AH11)</f>
        <v>15</v>
      </c>
      <c r="AJ11" s="20">
        <f aca="true" t="shared" si="7" ref="AJ11:AJ21">K11</f>
        <v>15</v>
      </c>
      <c r="AK11" s="20">
        <f>T11+AC11</f>
        <v>11</v>
      </c>
      <c r="AL11" s="29">
        <f t="shared" si="0"/>
        <v>0.7333333333333333</v>
      </c>
      <c r="AM11" s="24">
        <f t="shared" si="5"/>
        <v>0</v>
      </c>
    </row>
    <row r="12" spans="1:39" ht="15" customHeight="1">
      <c r="A12" s="157"/>
      <c r="B12" s="60" t="s">
        <v>16</v>
      </c>
      <c r="C12" s="109"/>
      <c r="D12" s="4">
        <v>2</v>
      </c>
      <c r="E12" s="4">
        <v>2</v>
      </c>
      <c r="F12" s="4">
        <v>2</v>
      </c>
      <c r="G12" s="4">
        <v>3</v>
      </c>
      <c r="H12" s="4">
        <v>2</v>
      </c>
      <c r="I12" s="4">
        <v>4</v>
      </c>
      <c r="J12" s="4">
        <v>1</v>
      </c>
      <c r="K12" s="19">
        <f t="shared" si="1"/>
        <v>16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70">
        <f t="shared" si="2"/>
        <v>0</v>
      </c>
      <c r="U12" s="4">
        <v>0</v>
      </c>
      <c r="V12" s="5">
        <v>2</v>
      </c>
      <c r="W12" s="5">
        <v>1</v>
      </c>
      <c r="X12" s="5">
        <v>0</v>
      </c>
      <c r="Y12" s="5">
        <v>1</v>
      </c>
      <c r="Z12" s="5">
        <v>0</v>
      </c>
      <c r="AA12" s="5">
        <v>1</v>
      </c>
      <c r="AB12" s="5">
        <v>1</v>
      </c>
      <c r="AC12" s="72">
        <f t="shared" si="3"/>
        <v>6</v>
      </c>
      <c r="AD12" s="5">
        <v>0</v>
      </c>
      <c r="AE12" s="5">
        <v>1</v>
      </c>
      <c r="AF12" s="6">
        <v>16</v>
      </c>
      <c r="AG12" s="6">
        <v>0</v>
      </c>
      <c r="AH12" s="6">
        <v>0</v>
      </c>
      <c r="AI12" s="23">
        <f t="shared" si="6"/>
        <v>16</v>
      </c>
      <c r="AJ12" s="20">
        <f t="shared" si="7"/>
        <v>16</v>
      </c>
      <c r="AK12" s="20">
        <f t="shared" si="4"/>
        <v>6</v>
      </c>
      <c r="AL12" s="29">
        <f t="shared" si="0"/>
        <v>0.375</v>
      </c>
      <c r="AM12" s="24">
        <f t="shared" si="5"/>
        <v>0</v>
      </c>
    </row>
    <row r="13" spans="1:39" ht="15" customHeight="1">
      <c r="A13" s="157"/>
      <c r="B13" s="3" t="s">
        <v>17</v>
      </c>
      <c r="C13" s="109"/>
      <c r="D13" s="4">
        <v>3</v>
      </c>
      <c r="E13" s="4">
        <v>3</v>
      </c>
      <c r="F13" s="4">
        <v>3</v>
      </c>
      <c r="G13" s="4">
        <v>2</v>
      </c>
      <c r="H13" s="4">
        <v>0</v>
      </c>
      <c r="I13" s="4">
        <v>2</v>
      </c>
      <c r="J13" s="4">
        <v>1</v>
      </c>
      <c r="K13" s="19">
        <f t="shared" si="1"/>
        <v>14</v>
      </c>
      <c r="L13" s="4">
        <v>0</v>
      </c>
      <c r="M13" s="4">
        <v>1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70">
        <f t="shared" si="2"/>
        <v>2</v>
      </c>
      <c r="U13" s="4">
        <v>0</v>
      </c>
      <c r="V13" s="5">
        <v>1</v>
      </c>
      <c r="W13" s="5">
        <v>3</v>
      </c>
      <c r="X13" s="5">
        <v>2</v>
      </c>
      <c r="Y13" s="5">
        <v>2</v>
      </c>
      <c r="Z13" s="5">
        <v>0</v>
      </c>
      <c r="AA13" s="5">
        <v>0</v>
      </c>
      <c r="AB13" s="5">
        <v>0</v>
      </c>
      <c r="AC13" s="72">
        <f t="shared" si="3"/>
        <v>8</v>
      </c>
      <c r="AD13" s="5">
        <v>0</v>
      </c>
      <c r="AE13" s="5">
        <v>0</v>
      </c>
      <c r="AF13" s="6">
        <v>14</v>
      </c>
      <c r="AG13" s="6">
        <v>0</v>
      </c>
      <c r="AH13" s="6">
        <v>0</v>
      </c>
      <c r="AI13" s="23">
        <f t="shared" si="6"/>
        <v>14</v>
      </c>
      <c r="AJ13" s="20">
        <f t="shared" si="7"/>
        <v>14</v>
      </c>
      <c r="AK13" s="20">
        <f t="shared" si="4"/>
        <v>10</v>
      </c>
      <c r="AL13" s="29">
        <f t="shared" si="0"/>
        <v>0.7142857142857143</v>
      </c>
      <c r="AM13" s="24">
        <f t="shared" si="5"/>
        <v>0</v>
      </c>
    </row>
    <row r="14" spans="1:39" ht="15" customHeight="1">
      <c r="A14" s="157"/>
      <c r="B14" s="3" t="s">
        <v>71</v>
      </c>
      <c r="C14" s="109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9">
        <f t="shared" si="1"/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70">
        <f t="shared" si="2"/>
        <v>0</v>
      </c>
      <c r="U14" s="4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72">
        <f t="shared" si="3"/>
        <v>0</v>
      </c>
      <c r="AD14" s="5">
        <v>0</v>
      </c>
      <c r="AE14" s="5">
        <v>0</v>
      </c>
      <c r="AF14" s="6">
        <v>0</v>
      </c>
      <c r="AG14" s="6">
        <v>0</v>
      </c>
      <c r="AH14" s="6">
        <v>0</v>
      </c>
      <c r="AI14" s="23">
        <f t="shared" si="6"/>
        <v>0</v>
      </c>
      <c r="AJ14" s="20">
        <f t="shared" si="7"/>
        <v>0</v>
      </c>
      <c r="AK14" s="20">
        <f t="shared" si="4"/>
        <v>0</v>
      </c>
      <c r="AL14" s="29" t="e">
        <f t="shared" si="0"/>
        <v>#DIV/0!</v>
      </c>
      <c r="AM14" s="24">
        <f t="shared" si="5"/>
        <v>0</v>
      </c>
    </row>
    <row r="15" spans="1:39" ht="15" customHeight="1">
      <c r="A15" s="157"/>
      <c r="B15" s="3" t="s">
        <v>18</v>
      </c>
      <c r="C15" s="109"/>
      <c r="D15" s="4">
        <v>2</v>
      </c>
      <c r="E15" s="4">
        <v>0</v>
      </c>
      <c r="F15" s="4">
        <v>2</v>
      </c>
      <c r="G15" s="4">
        <v>2</v>
      </c>
      <c r="H15" s="4">
        <v>1</v>
      </c>
      <c r="I15" s="4">
        <v>2</v>
      </c>
      <c r="J15" s="4">
        <v>1</v>
      </c>
      <c r="K15" s="19">
        <f t="shared" si="1"/>
        <v>10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70">
        <f t="shared" si="2"/>
        <v>0</v>
      </c>
      <c r="U15" s="4">
        <v>0</v>
      </c>
      <c r="V15" s="5">
        <v>0</v>
      </c>
      <c r="W15" s="5">
        <v>0</v>
      </c>
      <c r="X15" s="5">
        <v>2</v>
      </c>
      <c r="Y15" s="5">
        <v>0</v>
      </c>
      <c r="Z15" s="5">
        <v>0</v>
      </c>
      <c r="AA15" s="5">
        <v>2</v>
      </c>
      <c r="AB15" s="5">
        <v>1</v>
      </c>
      <c r="AC15" s="72">
        <f t="shared" si="3"/>
        <v>5</v>
      </c>
      <c r="AD15" s="5">
        <v>0</v>
      </c>
      <c r="AE15" s="5">
        <v>1</v>
      </c>
      <c r="AF15" s="6">
        <v>10</v>
      </c>
      <c r="AG15" s="6">
        <v>0</v>
      </c>
      <c r="AH15" s="6">
        <v>0</v>
      </c>
      <c r="AI15" s="23">
        <f t="shared" si="6"/>
        <v>10</v>
      </c>
      <c r="AJ15" s="20">
        <f t="shared" si="7"/>
        <v>10</v>
      </c>
      <c r="AK15" s="20">
        <f t="shared" si="4"/>
        <v>5</v>
      </c>
      <c r="AL15" s="29">
        <f t="shared" si="0"/>
        <v>0.5</v>
      </c>
      <c r="AM15" s="24">
        <f t="shared" si="5"/>
        <v>0</v>
      </c>
    </row>
    <row r="16" spans="1:39" ht="15" customHeight="1">
      <c r="A16" s="157"/>
      <c r="B16" s="3" t="s">
        <v>19</v>
      </c>
      <c r="C16" s="109"/>
      <c r="D16" s="4">
        <v>2</v>
      </c>
      <c r="E16" s="4">
        <v>3</v>
      </c>
      <c r="F16" s="4">
        <v>4</v>
      </c>
      <c r="G16" s="4">
        <v>3</v>
      </c>
      <c r="H16" s="4">
        <v>3</v>
      </c>
      <c r="I16" s="4">
        <v>0</v>
      </c>
      <c r="J16" s="4">
        <v>2</v>
      </c>
      <c r="K16" s="19">
        <f t="shared" si="1"/>
        <v>17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70">
        <f t="shared" si="2"/>
        <v>2</v>
      </c>
      <c r="U16" s="4">
        <v>0</v>
      </c>
      <c r="V16" s="5">
        <v>2</v>
      </c>
      <c r="W16" s="5">
        <v>1</v>
      </c>
      <c r="X16" s="5">
        <v>2</v>
      </c>
      <c r="Y16" s="5">
        <v>1</v>
      </c>
      <c r="Z16" s="5">
        <v>1</v>
      </c>
      <c r="AA16" s="5">
        <v>0</v>
      </c>
      <c r="AB16" s="5">
        <v>1</v>
      </c>
      <c r="AC16" s="72">
        <f t="shared" si="3"/>
        <v>8</v>
      </c>
      <c r="AD16" s="5">
        <v>0</v>
      </c>
      <c r="AE16" s="5">
        <v>2</v>
      </c>
      <c r="AF16" s="6">
        <v>17</v>
      </c>
      <c r="AG16" s="6">
        <v>0</v>
      </c>
      <c r="AH16" s="6">
        <v>0</v>
      </c>
      <c r="AI16" s="23">
        <f t="shared" si="6"/>
        <v>17</v>
      </c>
      <c r="AJ16" s="20">
        <f t="shared" si="7"/>
        <v>17</v>
      </c>
      <c r="AK16" s="20">
        <f t="shared" si="4"/>
        <v>10</v>
      </c>
      <c r="AL16" s="29">
        <f t="shared" si="0"/>
        <v>0.5882352941176471</v>
      </c>
      <c r="AM16" s="24">
        <f t="shared" si="5"/>
        <v>0</v>
      </c>
    </row>
    <row r="17" spans="1:39" ht="15" customHeight="1">
      <c r="A17" s="157"/>
      <c r="B17" s="3" t="s">
        <v>20</v>
      </c>
      <c r="C17" s="64">
        <v>3</v>
      </c>
      <c r="D17" s="4">
        <v>3</v>
      </c>
      <c r="E17" s="4">
        <v>0</v>
      </c>
      <c r="F17" s="4">
        <v>3</v>
      </c>
      <c r="G17" s="4">
        <v>0</v>
      </c>
      <c r="H17" s="4">
        <v>2</v>
      </c>
      <c r="I17" s="4">
        <v>1</v>
      </c>
      <c r="J17" s="4">
        <v>0</v>
      </c>
      <c r="K17" s="19">
        <f>SUM(C17:J17)</f>
        <v>12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1</v>
      </c>
      <c r="R17" s="4">
        <v>0</v>
      </c>
      <c r="S17" s="4">
        <v>0</v>
      </c>
      <c r="T17" s="70">
        <f t="shared" si="2"/>
        <v>2</v>
      </c>
      <c r="U17" s="4">
        <v>1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1</v>
      </c>
      <c r="AB17" s="5">
        <v>0</v>
      </c>
      <c r="AC17" s="72">
        <f t="shared" si="3"/>
        <v>3</v>
      </c>
      <c r="AD17" s="5">
        <v>0</v>
      </c>
      <c r="AE17" s="5">
        <v>1</v>
      </c>
      <c r="AF17" s="6">
        <v>12</v>
      </c>
      <c r="AG17" s="6">
        <v>0</v>
      </c>
      <c r="AH17" s="6">
        <v>0</v>
      </c>
      <c r="AI17" s="23">
        <f t="shared" si="6"/>
        <v>12</v>
      </c>
      <c r="AJ17" s="20">
        <f t="shared" si="7"/>
        <v>12</v>
      </c>
      <c r="AK17" s="20">
        <f t="shared" si="4"/>
        <v>5</v>
      </c>
      <c r="AL17" s="29">
        <f t="shared" si="0"/>
        <v>0.4166666666666667</v>
      </c>
      <c r="AM17" s="24">
        <f t="shared" si="5"/>
        <v>0</v>
      </c>
    </row>
    <row r="18" spans="1:39" ht="15" customHeight="1">
      <c r="A18" s="157"/>
      <c r="B18" s="3" t="s">
        <v>21</v>
      </c>
      <c r="C18" s="109"/>
      <c r="D18" s="4">
        <v>0</v>
      </c>
      <c r="E18" s="4">
        <v>0</v>
      </c>
      <c r="F18" s="4">
        <v>2</v>
      </c>
      <c r="G18" s="4">
        <v>2</v>
      </c>
      <c r="H18" s="4">
        <v>1</v>
      </c>
      <c r="I18" s="4">
        <v>4</v>
      </c>
      <c r="J18" s="4">
        <v>1</v>
      </c>
      <c r="K18" s="19">
        <f t="shared" si="1"/>
        <v>10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2</v>
      </c>
      <c r="S18" s="4">
        <v>0</v>
      </c>
      <c r="T18" s="70">
        <f t="shared" si="2"/>
        <v>3</v>
      </c>
      <c r="U18" s="4">
        <v>0</v>
      </c>
      <c r="V18" s="5">
        <v>0</v>
      </c>
      <c r="W18" s="5">
        <v>0</v>
      </c>
      <c r="X18" s="5">
        <v>1</v>
      </c>
      <c r="Y18" s="5">
        <v>0</v>
      </c>
      <c r="Z18" s="5">
        <v>1</v>
      </c>
      <c r="AA18" s="5">
        <v>0</v>
      </c>
      <c r="AB18" s="5">
        <v>1</v>
      </c>
      <c r="AC18" s="72">
        <f t="shared" si="3"/>
        <v>3</v>
      </c>
      <c r="AD18" s="5">
        <v>0</v>
      </c>
      <c r="AE18" s="5">
        <v>2</v>
      </c>
      <c r="AF18" s="6">
        <v>10</v>
      </c>
      <c r="AG18" s="6">
        <v>0</v>
      </c>
      <c r="AH18" s="6">
        <v>0</v>
      </c>
      <c r="AI18" s="23">
        <f t="shared" si="6"/>
        <v>10</v>
      </c>
      <c r="AJ18" s="20">
        <f t="shared" si="7"/>
        <v>10</v>
      </c>
      <c r="AK18" s="20">
        <f t="shared" si="4"/>
        <v>6</v>
      </c>
      <c r="AL18" s="29">
        <f t="shared" si="0"/>
        <v>0.6</v>
      </c>
      <c r="AM18" s="24">
        <f t="shared" si="5"/>
        <v>0</v>
      </c>
    </row>
    <row r="19" spans="1:39" ht="15" customHeight="1">
      <c r="A19" s="157"/>
      <c r="B19" s="3" t="s">
        <v>55</v>
      </c>
      <c r="C19" s="109"/>
      <c r="D19" s="4">
        <v>1</v>
      </c>
      <c r="E19" s="4">
        <v>2</v>
      </c>
      <c r="F19" s="4">
        <v>3</v>
      </c>
      <c r="G19" s="4">
        <v>2</v>
      </c>
      <c r="H19" s="4">
        <v>2</v>
      </c>
      <c r="I19" s="4">
        <v>1</v>
      </c>
      <c r="J19" s="4">
        <v>0</v>
      </c>
      <c r="K19" s="19">
        <f t="shared" si="1"/>
        <v>11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70">
        <f t="shared" si="2"/>
        <v>0</v>
      </c>
      <c r="U19" s="4">
        <v>0</v>
      </c>
      <c r="V19" s="5">
        <v>1</v>
      </c>
      <c r="W19" s="5">
        <v>1</v>
      </c>
      <c r="X19" s="5">
        <v>3</v>
      </c>
      <c r="Y19" s="5">
        <v>1</v>
      </c>
      <c r="Z19" s="5">
        <v>1</v>
      </c>
      <c r="AA19" s="5">
        <v>1</v>
      </c>
      <c r="AB19" s="5">
        <v>0</v>
      </c>
      <c r="AC19" s="72">
        <f t="shared" si="3"/>
        <v>8</v>
      </c>
      <c r="AD19" s="5">
        <v>0</v>
      </c>
      <c r="AE19" s="5">
        <v>1</v>
      </c>
      <c r="AF19" s="6">
        <v>11</v>
      </c>
      <c r="AG19" s="6">
        <v>0</v>
      </c>
      <c r="AH19" s="6">
        <v>0</v>
      </c>
      <c r="AI19" s="23">
        <f t="shared" si="6"/>
        <v>11</v>
      </c>
      <c r="AJ19" s="20">
        <f t="shared" si="7"/>
        <v>11</v>
      </c>
      <c r="AK19" s="20">
        <f t="shared" si="4"/>
        <v>8</v>
      </c>
      <c r="AL19" s="29">
        <f t="shared" si="0"/>
        <v>0.7272727272727273</v>
      </c>
      <c r="AM19" s="24">
        <f t="shared" si="5"/>
        <v>0</v>
      </c>
    </row>
    <row r="20" spans="1:39" ht="15" customHeight="1">
      <c r="A20" s="157"/>
      <c r="B20" s="3" t="s">
        <v>56</v>
      </c>
      <c r="C20" s="109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4</v>
      </c>
      <c r="J20" s="4">
        <v>1</v>
      </c>
      <c r="K20" s="19">
        <f t="shared" si="1"/>
        <v>5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70">
        <f t="shared" si="2"/>
        <v>0</v>
      </c>
      <c r="U20" s="4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3</v>
      </c>
      <c r="AB20" s="5">
        <v>1</v>
      </c>
      <c r="AC20" s="72">
        <f t="shared" si="3"/>
        <v>4</v>
      </c>
      <c r="AD20" s="5">
        <v>0</v>
      </c>
      <c r="AE20" s="5">
        <v>1</v>
      </c>
      <c r="AF20" s="6">
        <v>5</v>
      </c>
      <c r="AG20" s="6">
        <v>0</v>
      </c>
      <c r="AH20" s="6">
        <v>0</v>
      </c>
      <c r="AI20" s="23">
        <f t="shared" si="6"/>
        <v>5</v>
      </c>
      <c r="AJ20" s="20">
        <f t="shared" si="7"/>
        <v>5</v>
      </c>
      <c r="AK20" s="20">
        <f t="shared" si="4"/>
        <v>4</v>
      </c>
      <c r="AL20" s="29">
        <f t="shared" si="0"/>
        <v>0.8</v>
      </c>
      <c r="AM20" s="24">
        <f t="shared" si="5"/>
        <v>0</v>
      </c>
    </row>
    <row r="21" spans="1:39" ht="15" customHeight="1">
      <c r="A21" s="157"/>
      <c r="B21" s="3" t="s">
        <v>22</v>
      </c>
      <c r="C21" s="64">
        <v>2</v>
      </c>
      <c r="D21" s="4">
        <v>2</v>
      </c>
      <c r="E21" s="4">
        <v>4</v>
      </c>
      <c r="F21" s="4">
        <v>3</v>
      </c>
      <c r="G21" s="4">
        <v>2</v>
      </c>
      <c r="H21" s="4">
        <v>3</v>
      </c>
      <c r="I21" s="4">
        <v>3</v>
      </c>
      <c r="J21" s="4">
        <v>2</v>
      </c>
      <c r="K21" s="19">
        <f t="shared" si="1"/>
        <v>21</v>
      </c>
      <c r="L21" s="4">
        <v>0</v>
      </c>
      <c r="M21" s="4">
        <v>0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70">
        <f t="shared" si="2"/>
        <v>6</v>
      </c>
      <c r="U21" s="4">
        <v>2</v>
      </c>
      <c r="V21" s="5">
        <v>2</v>
      </c>
      <c r="W21" s="5">
        <v>2</v>
      </c>
      <c r="X21" s="5">
        <v>2</v>
      </c>
      <c r="Y21" s="5">
        <v>1</v>
      </c>
      <c r="Z21" s="5">
        <v>2</v>
      </c>
      <c r="AA21" s="5">
        <v>2</v>
      </c>
      <c r="AB21" s="5">
        <v>0</v>
      </c>
      <c r="AC21" s="72">
        <f t="shared" si="3"/>
        <v>13</v>
      </c>
      <c r="AD21" s="5">
        <v>0</v>
      </c>
      <c r="AE21" s="5">
        <v>2</v>
      </c>
      <c r="AF21" s="6">
        <v>21</v>
      </c>
      <c r="AG21" s="6">
        <v>0</v>
      </c>
      <c r="AH21" s="6">
        <v>0</v>
      </c>
      <c r="AI21" s="23">
        <f t="shared" si="6"/>
        <v>21</v>
      </c>
      <c r="AJ21" s="20">
        <f t="shared" si="7"/>
        <v>21</v>
      </c>
      <c r="AK21" s="20">
        <f t="shared" si="4"/>
        <v>19</v>
      </c>
      <c r="AL21" s="29">
        <f t="shared" si="0"/>
        <v>0.9047619047619048</v>
      </c>
      <c r="AM21" s="24">
        <f t="shared" si="5"/>
        <v>0</v>
      </c>
    </row>
    <row r="22" spans="1:39" ht="15" customHeight="1">
      <c r="A22" s="157"/>
      <c r="B22" s="3" t="s">
        <v>23</v>
      </c>
      <c r="C22" s="109"/>
      <c r="D22" s="4">
        <v>0</v>
      </c>
      <c r="E22" s="4">
        <v>0</v>
      </c>
      <c r="F22" s="4">
        <v>2</v>
      </c>
      <c r="G22" s="4">
        <v>2</v>
      </c>
      <c r="H22" s="4">
        <v>2</v>
      </c>
      <c r="I22" s="4">
        <v>0</v>
      </c>
      <c r="J22" s="4">
        <v>0</v>
      </c>
      <c r="K22" s="19">
        <f t="shared" si="1"/>
        <v>6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70">
        <f t="shared" si="2"/>
        <v>0</v>
      </c>
      <c r="U22" s="4">
        <v>0</v>
      </c>
      <c r="V22" s="5">
        <v>0</v>
      </c>
      <c r="W22" s="5">
        <v>0</v>
      </c>
      <c r="X22" s="5">
        <v>1</v>
      </c>
      <c r="Y22" s="5">
        <v>0</v>
      </c>
      <c r="Z22" s="5">
        <v>0</v>
      </c>
      <c r="AA22" s="5">
        <v>0</v>
      </c>
      <c r="AB22" s="5">
        <v>0</v>
      </c>
      <c r="AC22" s="72">
        <f t="shared" si="3"/>
        <v>1</v>
      </c>
      <c r="AD22" s="5">
        <v>0</v>
      </c>
      <c r="AE22" s="5">
        <v>0</v>
      </c>
      <c r="AF22" s="6">
        <v>6</v>
      </c>
      <c r="AG22" s="6">
        <v>0</v>
      </c>
      <c r="AH22" s="6">
        <v>0</v>
      </c>
      <c r="AI22" s="23">
        <f>SUM(AF22:AH22)</f>
        <v>6</v>
      </c>
      <c r="AJ22" s="20">
        <f>K22</f>
        <v>6</v>
      </c>
      <c r="AK22" s="20">
        <f>T22+AC22</f>
        <v>1</v>
      </c>
      <c r="AL22" s="29">
        <f>AK22/AJ22</f>
        <v>0.16666666666666666</v>
      </c>
      <c r="AM22" s="24">
        <f>K22-AI22</f>
        <v>0</v>
      </c>
    </row>
    <row r="23" spans="1:39" ht="15" customHeight="1">
      <c r="A23" s="157"/>
      <c r="B23" s="99" t="s">
        <v>123</v>
      </c>
      <c r="C23" s="109"/>
      <c r="D23" s="4">
        <v>2</v>
      </c>
      <c r="E23" s="4">
        <v>1</v>
      </c>
      <c r="F23" s="4">
        <v>4</v>
      </c>
      <c r="G23" s="4">
        <v>1</v>
      </c>
      <c r="H23" s="4">
        <v>1</v>
      </c>
      <c r="I23" s="4">
        <v>0</v>
      </c>
      <c r="J23" s="4">
        <v>0</v>
      </c>
      <c r="K23" s="19">
        <f t="shared" si="1"/>
        <v>9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70">
        <f t="shared" si="2"/>
        <v>0</v>
      </c>
      <c r="U23" s="4">
        <v>0</v>
      </c>
      <c r="V23" s="5">
        <v>2</v>
      </c>
      <c r="W23" s="5">
        <v>0</v>
      </c>
      <c r="X23" s="5">
        <v>4</v>
      </c>
      <c r="Y23" s="5">
        <v>1</v>
      </c>
      <c r="Z23" s="5">
        <v>1</v>
      </c>
      <c r="AA23" s="5">
        <v>0</v>
      </c>
      <c r="AB23" s="5">
        <v>0</v>
      </c>
      <c r="AC23" s="72">
        <f t="shared" si="3"/>
        <v>8</v>
      </c>
      <c r="AD23" s="5">
        <v>0</v>
      </c>
      <c r="AE23" s="5">
        <v>1</v>
      </c>
      <c r="AF23" s="6">
        <v>9</v>
      </c>
      <c r="AG23" s="6">
        <v>0</v>
      </c>
      <c r="AH23" s="6">
        <v>0</v>
      </c>
      <c r="AI23" s="23">
        <f>SUM(AF23:AH23)</f>
        <v>9</v>
      </c>
      <c r="AJ23" s="20">
        <f>K23</f>
        <v>9</v>
      </c>
      <c r="AK23" s="20">
        <f>T23+AC23</f>
        <v>8</v>
      </c>
      <c r="AL23" s="29">
        <f>AK23/AJ23</f>
        <v>0.8888888888888888</v>
      </c>
      <c r="AM23" s="24">
        <f>K23-AI23</f>
        <v>0</v>
      </c>
    </row>
    <row r="24" spans="1:39" ht="15" customHeight="1">
      <c r="A24" s="157"/>
      <c r="B24" s="3" t="s">
        <v>24</v>
      </c>
      <c r="C24" s="109"/>
      <c r="D24" s="4">
        <v>0</v>
      </c>
      <c r="E24" s="4">
        <v>0</v>
      </c>
      <c r="F24" s="4">
        <v>0</v>
      </c>
      <c r="G24" s="4">
        <v>0</v>
      </c>
      <c r="H24" s="4">
        <v>2</v>
      </c>
      <c r="I24" s="4">
        <v>1</v>
      </c>
      <c r="J24" s="4">
        <v>0</v>
      </c>
      <c r="K24" s="19">
        <f t="shared" si="1"/>
        <v>3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70">
        <f t="shared" si="2"/>
        <v>0</v>
      </c>
      <c r="U24" s="4">
        <v>0</v>
      </c>
      <c r="V24" s="5">
        <v>0</v>
      </c>
      <c r="W24" s="5">
        <v>0</v>
      </c>
      <c r="X24" s="5">
        <v>0</v>
      </c>
      <c r="Y24" s="5">
        <v>0</v>
      </c>
      <c r="Z24" s="5">
        <v>2</v>
      </c>
      <c r="AA24" s="5">
        <v>1</v>
      </c>
      <c r="AB24" s="5">
        <v>0</v>
      </c>
      <c r="AC24" s="72">
        <f t="shared" si="3"/>
        <v>3</v>
      </c>
      <c r="AD24" s="5">
        <v>0</v>
      </c>
      <c r="AE24" s="5">
        <v>1</v>
      </c>
      <c r="AF24" s="6">
        <v>3</v>
      </c>
      <c r="AG24" s="6">
        <v>0</v>
      </c>
      <c r="AH24" s="6">
        <v>0</v>
      </c>
      <c r="AI24" s="23">
        <f>SUM(AF24:AH24)</f>
        <v>3</v>
      </c>
      <c r="AJ24" s="20">
        <f>K24</f>
        <v>3</v>
      </c>
      <c r="AK24" s="20">
        <f>T24+AC24</f>
        <v>3</v>
      </c>
      <c r="AL24" s="29">
        <f>AK24/AJ24</f>
        <v>1</v>
      </c>
      <c r="AM24" s="24">
        <f>K24-AI24</f>
        <v>0</v>
      </c>
    </row>
    <row r="25" spans="1:39" ht="15" customHeight="1">
      <c r="A25" s="157"/>
      <c r="B25" s="3" t="s">
        <v>124</v>
      </c>
      <c r="C25" s="109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19">
        <f t="shared" si="1"/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70">
        <f t="shared" si="2"/>
        <v>0</v>
      </c>
      <c r="U25" s="4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72">
        <f t="shared" si="3"/>
        <v>0</v>
      </c>
      <c r="AD25" s="5">
        <v>0</v>
      </c>
      <c r="AE25" s="5">
        <v>0</v>
      </c>
      <c r="AF25" s="6">
        <v>0</v>
      </c>
      <c r="AG25" s="6">
        <v>0</v>
      </c>
      <c r="AH25" s="6">
        <v>0</v>
      </c>
      <c r="AI25" s="23">
        <f>SUM(AF25:AH25)</f>
        <v>0</v>
      </c>
      <c r="AJ25" s="20">
        <f>K25</f>
        <v>0</v>
      </c>
      <c r="AK25" s="20">
        <f>T25+AC25</f>
        <v>0</v>
      </c>
      <c r="AL25" s="29" t="e">
        <f>AK25/AJ25</f>
        <v>#DIV/0!</v>
      </c>
      <c r="AM25" s="24">
        <f>K25-AI25</f>
        <v>0</v>
      </c>
    </row>
    <row r="26" spans="1:39" ht="15" customHeight="1">
      <c r="A26" s="158"/>
      <c r="B26" s="3" t="s">
        <v>140</v>
      </c>
      <c r="C26" s="109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19">
        <f t="shared" si="1"/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70">
        <f t="shared" si="2"/>
        <v>0</v>
      </c>
      <c r="U26" s="4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72">
        <f t="shared" si="3"/>
        <v>0</v>
      </c>
      <c r="AD26" s="5">
        <v>0</v>
      </c>
      <c r="AE26" s="5">
        <v>0</v>
      </c>
      <c r="AF26" s="6">
        <v>0</v>
      </c>
      <c r="AG26" s="6">
        <v>0</v>
      </c>
      <c r="AH26" s="6">
        <v>0</v>
      </c>
      <c r="AI26" s="23">
        <f>SUM(AF26:AH26)</f>
        <v>0</v>
      </c>
      <c r="AJ26" s="20">
        <f>K26</f>
        <v>0</v>
      </c>
      <c r="AK26" s="20">
        <f>T26+AC26</f>
        <v>0</v>
      </c>
      <c r="AL26" s="29" t="e">
        <f>AK26/AJ26</f>
        <v>#DIV/0!</v>
      </c>
      <c r="AM26" s="24">
        <f>K26-AI26</f>
        <v>0</v>
      </c>
    </row>
    <row r="29" ht="12.75">
      <c r="D29" s="21"/>
    </row>
    <row r="30" ht="12.75">
      <c r="D30" s="21"/>
    </row>
  </sheetData>
  <sheetProtection/>
  <mergeCells count="15">
    <mergeCell ref="D4:T4"/>
    <mergeCell ref="D3:T3"/>
    <mergeCell ref="B6:B7"/>
    <mergeCell ref="C6:K6"/>
    <mergeCell ref="A6:A7"/>
    <mergeCell ref="A9:A26"/>
    <mergeCell ref="U6:AC6"/>
    <mergeCell ref="L6:T6"/>
    <mergeCell ref="AM6:AM7"/>
    <mergeCell ref="AK6:AK7"/>
    <mergeCell ref="AL6:AL7"/>
    <mergeCell ref="AD6:AD7"/>
    <mergeCell ref="AF6:AI6"/>
    <mergeCell ref="AJ6:AJ7"/>
    <mergeCell ref="AE6:AE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pane xSplit="2" ySplit="5" topLeftCell="H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Z26" sqref="Z26"/>
    </sheetView>
  </sheetViews>
  <sheetFormatPr defaultColWidth="9.140625" defaultRowHeight="12.75"/>
  <cols>
    <col min="1" max="1" width="14.57421875" style="2" customWidth="1"/>
    <col min="2" max="2" width="15.7109375" style="2" customWidth="1"/>
    <col min="3" max="12" width="5.7109375" style="2" customWidth="1"/>
    <col min="13" max="17" width="5.7109375" style="16" customWidth="1"/>
    <col min="18" max="18" width="5.421875" style="2" customWidth="1"/>
    <col min="19" max="19" width="6.421875" style="2" customWidth="1"/>
    <col min="20" max="20" width="5.00390625" style="2" customWidth="1"/>
    <col min="21" max="22" width="18.00390625" style="2" customWidth="1"/>
    <col min="23" max="23" width="11.7109375" style="2" customWidth="1"/>
    <col min="24" max="24" width="10.28125" style="2" customWidth="1"/>
    <col min="25" max="25" width="12.28125" style="2" customWidth="1"/>
    <col min="26" max="26" width="7.00390625" style="2" customWidth="1"/>
    <col min="27" max="27" width="10.00390625" style="2" customWidth="1"/>
    <col min="28" max="28" width="10.7109375" style="2" customWidth="1"/>
    <col min="29" max="29" width="8.7109375" style="2" customWidth="1"/>
    <col min="30" max="16384" width="9.140625" style="2" customWidth="1"/>
  </cols>
  <sheetData>
    <row r="1" spans="7:18" ht="13.5" customHeight="1">
      <c r="G1" s="13"/>
      <c r="H1" s="12"/>
      <c r="I1" s="12"/>
      <c r="J1" s="12"/>
      <c r="K1" s="12"/>
      <c r="L1" s="12"/>
      <c r="R1" s="54" t="s">
        <v>25</v>
      </c>
    </row>
    <row r="3" spans="2:27" ht="31.5" customHeight="1">
      <c r="B3" s="11"/>
      <c r="C3" s="149" t="s">
        <v>143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63"/>
      <c r="W3" s="82" t="s">
        <v>72</v>
      </c>
      <c r="Y3" s="56"/>
      <c r="Z3" s="56"/>
      <c r="AA3" s="56"/>
    </row>
    <row r="4" spans="2:23" s="1" customFormat="1" ht="17.25" customHeight="1">
      <c r="B4" s="7"/>
      <c r="C4" s="148" t="s">
        <v>54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59"/>
      <c r="W4" s="83" t="s">
        <v>73</v>
      </c>
    </row>
    <row r="5" spans="2:22" s="1" customFormat="1" ht="17.25" customHeight="1">
      <c r="B5" s="7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30" ht="27" customHeight="1">
      <c r="A6" s="174" t="s">
        <v>53</v>
      </c>
      <c r="B6" s="175" t="s">
        <v>13</v>
      </c>
      <c r="C6" s="177" t="s">
        <v>40</v>
      </c>
      <c r="D6" s="177"/>
      <c r="E6" s="177"/>
      <c r="F6" s="177"/>
      <c r="G6" s="177"/>
      <c r="H6" s="178"/>
      <c r="I6" s="164" t="s">
        <v>34</v>
      </c>
      <c r="J6" s="164"/>
      <c r="K6" s="164"/>
      <c r="L6" s="164"/>
      <c r="M6" s="164"/>
      <c r="N6" s="165"/>
      <c r="O6" s="166" t="s">
        <v>35</v>
      </c>
      <c r="P6" s="166"/>
      <c r="Q6" s="166"/>
      <c r="R6" s="166"/>
      <c r="S6" s="166"/>
      <c r="T6" s="167"/>
      <c r="U6" s="162" t="s">
        <v>52</v>
      </c>
      <c r="V6" s="146" t="s">
        <v>87</v>
      </c>
      <c r="W6" s="168" t="s">
        <v>51</v>
      </c>
      <c r="X6" s="169"/>
      <c r="Y6" s="169"/>
      <c r="Z6" s="170"/>
      <c r="AA6" s="171" t="s">
        <v>46</v>
      </c>
      <c r="AB6" s="171" t="s">
        <v>47</v>
      </c>
      <c r="AC6" s="173" t="s">
        <v>48</v>
      </c>
      <c r="AD6" s="136" t="s">
        <v>45</v>
      </c>
    </row>
    <row r="7" spans="1:30" ht="37.5" customHeight="1">
      <c r="A7" s="174"/>
      <c r="B7" s="176"/>
      <c r="C7" s="43" t="s">
        <v>7</v>
      </c>
      <c r="D7" s="43" t="s">
        <v>8</v>
      </c>
      <c r="E7" s="43" t="s">
        <v>9</v>
      </c>
      <c r="F7" s="43" t="s">
        <v>10</v>
      </c>
      <c r="G7" s="43" t="s">
        <v>11</v>
      </c>
      <c r="H7" s="43" t="s">
        <v>4</v>
      </c>
      <c r="I7" s="44" t="s">
        <v>7</v>
      </c>
      <c r="J7" s="44" t="s">
        <v>8</v>
      </c>
      <c r="K7" s="44" t="s">
        <v>9</v>
      </c>
      <c r="L7" s="44" t="s">
        <v>10</v>
      </c>
      <c r="M7" s="44" t="s">
        <v>11</v>
      </c>
      <c r="N7" s="44" t="s">
        <v>4</v>
      </c>
      <c r="O7" s="43" t="s">
        <v>7</v>
      </c>
      <c r="P7" s="43" t="s">
        <v>8</v>
      </c>
      <c r="Q7" s="43" t="s">
        <v>9</v>
      </c>
      <c r="R7" s="43" t="s">
        <v>10</v>
      </c>
      <c r="S7" s="43" t="s">
        <v>11</v>
      </c>
      <c r="T7" s="43" t="s">
        <v>4</v>
      </c>
      <c r="U7" s="163"/>
      <c r="V7" s="147"/>
      <c r="W7" s="45" t="s">
        <v>41</v>
      </c>
      <c r="X7" s="45" t="s">
        <v>129</v>
      </c>
      <c r="Y7" s="45" t="s">
        <v>44</v>
      </c>
      <c r="Z7" s="46" t="s">
        <v>43</v>
      </c>
      <c r="AA7" s="172"/>
      <c r="AB7" s="172"/>
      <c r="AC7" s="171"/>
      <c r="AD7" s="137"/>
    </row>
    <row r="8" spans="1:30" ht="12" customHeight="1">
      <c r="A8" s="42">
        <v>0</v>
      </c>
      <c r="B8" s="47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>
        <v>7</v>
      </c>
      <c r="I8" s="48">
        <v>8</v>
      </c>
      <c r="J8" s="48">
        <v>9</v>
      </c>
      <c r="K8" s="48">
        <v>10</v>
      </c>
      <c r="L8" s="48">
        <v>11</v>
      </c>
      <c r="M8" s="48">
        <v>12</v>
      </c>
      <c r="N8" s="48">
        <v>13</v>
      </c>
      <c r="O8" s="48">
        <v>14</v>
      </c>
      <c r="P8" s="48">
        <v>15</v>
      </c>
      <c r="Q8" s="48">
        <v>16</v>
      </c>
      <c r="R8" s="48">
        <v>17</v>
      </c>
      <c r="S8" s="48">
        <v>18</v>
      </c>
      <c r="T8" s="48">
        <v>19</v>
      </c>
      <c r="U8" s="49">
        <v>20</v>
      </c>
      <c r="V8" s="49">
        <v>21</v>
      </c>
      <c r="W8" s="50">
        <v>22</v>
      </c>
      <c r="X8" s="50">
        <v>23</v>
      </c>
      <c r="Y8" s="50">
        <v>24</v>
      </c>
      <c r="Z8" s="47">
        <v>25</v>
      </c>
      <c r="AA8" s="50">
        <v>26</v>
      </c>
      <c r="AB8" s="50">
        <v>27</v>
      </c>
      <c r="AC8" s="50">
        <v>28</v>
      </c>
      <c r="AD8" s="50">
        <v>29</v>
      </c>
    </row>
    <row r="9" spans="1:30" ht="15" customHeight="1">
      <c r="A9" s="159"/>
      <c r="B9" s="61" t="s">
        <v>14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26">
        <f>SUM(C9:G9)</f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25">
        <f aca="true" t="shared" si="0" ref="N9:N21">SUM(I9:M9)</f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28">
        <f aca="true" t="shared" si="1" ref="T9:T21">SUM(O9:S9)</f>
        <v>0</v>
      </c>
      <c r="U9" s="5">
        <v>0</v>
      </c>
      <c r="V9" s="5">
        <v>0</v>
      </c>
      <c r="W9" s="6">
        <v>0</v>
      </c>
      <c r="X9" s="6">
        <v>0</v>
      </c>
      <c r="Y9" s="6">
        <v>0</v>
      </c>
      <c r="Z9" s="27">
        <f>SUM(W9:Y9)</f>
        <v>0</v>
      </c>
      <c r="AA9" s="25">
        <f>H9</f>
        <v>0</v>
      </c>
      <c r="AB9" s="25">
        <f>N9+T9</f>
        <v>0</v>
      </c>
      <c r="AC9" s="30" t="e">
        <f>AB9/AA9</f>
        <v>#DIV/0!</v>
      </c>
      <c r="AD9" s="24">
        <f>H9-Z9</f>
        <v>0</v>
      </c>
    </row>
    <row r="10" spans="1:30" ht="15" customHeight="1">
      <c r="A10" s="160"/>
      <c r="B10" s="61" t="s">
        <v>70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26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25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28">
        <f t="shared" si="1"/>
        <v>0</v>
      </c>
      <c r="U10" s="5">
        <v>0</v>
      </c>
      <c r="V10" s="5">
        <v>0</v>
      </c>
      <c r="W10" s="6">
        <v>0</v>
      </c>
      <c r="X10" s="6">
        <v>0</v>
      </c>
      <c r="Y10" s="6">
        <v>0</v>
      </c>
      <c r="Z10" s="27">
        <f aca="true" t="shared" si="2" ref="Z10:Z20">SUM(W10:Y10)</f>
        <v>0</v>
      </c>
      <c r="AA10" s="25">
        <f aca="true" t="shared" si="3" ref="AA10:AA20">H10</f>
        <v>0</v>
      </c>
      <c r="AB10" s="25">
        <f aca="true" t="shared" si="4" ref="AB10:AB20">N10+T10</f>
        <v>0</v>
      </c>
      <c r="AC10" s="30" t="e">
        <f aca="true" t="shared" si="5" ref="AC10:AC17">AB10/AA10</f>
        <v>#DIV/0!</v>
      </c>
      <c r="AD10" s="24">
        <f aca="true" t="shared" si="6" ref="AD10:AD18">H10-Z10</f>
        <v>0</v>
      </c>
    </row>
    <row r="11" spans="1:30" ht="15" customHeight="1">
      <c r="A11" s="160"/>
      <c r="B11" s="61" t="s">
        <v>15</v>
      </c>
      <c r="C11" s="4">
        <v>1</v>
      </c>
      <c r="D11" s="4">
        <v>0</v>
      </c>
      <c r="E11" s="4">
        <v>0</v>
      </c>
      <c r="F11" s="4">
        <v>1</v>
      </c>
      <c r="G11" s="4">
        <v>0</v>
      </c>
      <c r="H11" s="26">
        <f aca="true" t="shared" si="7" ref="H11:H20">SUM(C11:G11)</f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25">
        <f t="shared" si="0"/>
        <v>0</v>
      </c>
      <c r="O11" s="17">
        <v>0</v>
      </c>
      <c r="P11" s="17">
        <v>0</v>
      </c>
      <c r="Q11" s="17">
        <v>0</v>
      </c>
      <c r="R11" s="17">
        <v>1</v>
      </c>
      <c r="S11" s="17">
        <v>0</v>
      </c>
      <c r="T11" s="28">
        <f t="shared" si="1"/>
        <v>1</v>
      </c>
      <c r="U11" s="5">
        <v>0</v>
      </c>
      <c r="V11" s="5">
        <v>0</v>
      </c>
      <c r="W11" s="6">
        <v>2</v>
      </c>
      <c r="X11" s="6">
        <v>0</v>
      </c>
      <c r="Y11" s="6">
        <v>0</v>
      </c>
      <c r="Z11" s="27">
        <f t="shared" si="2"/>
        <v>2</v>
      </c>
      <c r="AA11" s="25">
        <f t="shared" si="3"/>
        <v>2</v>
      </c>
      <c r="AB11" s="25">
        <f t="shared" si="4"/>
        <v>1</v>
      </c>
      <c r="AC11" s="30">
        <f t="shared" si="5"/>
        <v>0.5</v>
      </c>
      <c r="AD11" s="24">
        <f t="shared" si="6"/>
        <v>0</v>
      </c>
    </row>
    <row r="12" spans="1:30" ht="15" customHeight="1">
      <c r="A12" s="160"/>
      <c r="B12" s="60" t="s">
        <v>16</v>
      </c>
      <c r="C12" s="4">
        <v>0</v>
      </c>
      <c r="D12" s="4">
        <v>1</v>
      </c>
      <c r="E12" s="4">
        <v>0</v>
      </c>
      <c r="F12" s="4">
        <v>1</v>
      </c>
      <c r="G12" s="4">
        <v>0</v>
      </c>
      <c r="H12" s="26">
        <f t="shared" si="7"/>
        <v>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25">
        <f t="shared" si="0"/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28">
        <f t="shared" si="1"/>
        <v>0</v>
      </c>
      <c r="U12" s="5">
        <v>0</v>
      </c>
      <c r="V12" s="5">
        <v>0</v>
      </c>
      <c r="W12" s="6">
        <v>2</v>
      </c>
      <c r="X12" s="6">
        <v>0</v>
      </c>
      <c r="Y12" s="6">
        <v>0</v>
      </c>
      <c r="Z12" s="27">
        <f t="shared" si="2"/>
        <v>2</v>
      </c>
      <c r="AA12" s="25">
        <f t="shared" si="3"/>
        <v>2</v>
      </c>
      <c r="AB12" s="25">
        <f t="shared" si="4"/>
        <v>0</v>
      </c>
      <c r="AC12" s="30">
        <f t="shared" si="5"/>
        <v>0</v>
      </c>
      <c r="AD12" s="24">
        <f t="shared" si="6"/>
        <v>0</v>
      </c>
    </row>
    <row r="13" spans="1:30" ht="15" customHeight="1">
      <c r="A13" s="160"/>
      <c r="B13" s="61" t="s">
        <v>17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26">
        <f t="shared" si="7"/>
        <v>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25">
        <f t="shared" si="0"/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28">
        <f t="shared" si="1"/>
        <v>0</v>
      </c>
      <c r="U13" s="5">
        <v>0</v>
      </c>
      <c r="V13" s="5">
        <v>0</v>
      </c>
      <c r="W13" s="6">
        <v>1</v>
      </c>
      <c r="X13" s="6">
        <v>0</v>
      </c>
      <c r="Y13" s="6">
        <v>0</v>
      </c>
      <c r="Z13" s="27">
        <f t="shared" si="2"/>
        <v>1</v>
      </c>
      <c r="AA13" s="25">
        <f t="shared" si="3"/>
        <v>1</v>
      </c>
      <c r="AB13" s="25">
        <f t="shared" si="4"/>
        <v>0</v>
      </c>
      <c r="AC13" s="30">
        <f t="shared" si="5"/>
        <v>0</v>
      </c>
      <c r="AD13" s="24">
        <f t="shared" si="6"/>
        <v>0</v>
      </c>
    </row>
    <row r="14" spans="1:30" ht="15" customHeight="1">
      <c r="A14" s="160"/>
      <c r="B14" s="3" t="s">
        <v>71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26">
        <f t="shared" si="7"/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25">
        <f t="shared" si="0"/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28">
        <f t="shared" si="1"/>
        <v>0</v>
      </c>
      <c r="U14" s="5">
        <v>0</v>
      </c>
      <c r="V14" s="5">
        <v>0</v>
      </c>
      <c r="W14" s="6">
        <v>0</v>
      </c>
      <c r="X14" s="6">
        <v>0</v>
      </c>
      <c r="Y14" s="6">
        <v>0</v>
      </c>
      <c r="Z14" s="27">
        <f t="shared" si="2"/>
        <v>0</v>
      </c>
      <c r="AA14" s="25">
        <f t="shared" si="3"/>
        <v>0</v>
      </c>
      <c r="AB14" s="25">
        <f t="shared" si="4"/>
        <v>0</v>
      </c>
      <c r="AC14" s="30" t="e">
        <f t="shared" si="5"/>
        <v>#DIV/0!</v>
      </c>
      <c r="AD14" s="24">
        <f t="shared" si="6"/>
        <v>0</v>
      </c>
    </row>
    <row r="15" spans="1:30" ht="15" customHeight="1">
      <c r="A15" s="160"/>
      <c r="B15" s="61" t="s">
        <v>18</v>
      </c>
      <c r="C15" s="4">
        <v>0</v>
      </c>
      <c r="D15" s="4">
        <v>0</v>
      </c>
      <c r="E15" s="4">
        <v>0</v>
      </c>
      <c r="F15" s="4">
        <v>1</v>
      </c>
      <c r="G15" s="4">
        <v>0</v>
      </c>
      <c r="H15" s="26">
        <f t="shared" si="7"/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25">
        <f t="shared" si="0"/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28">
        <f t="shared" si="1"/>
        <v>0</v>
      </c>
      <c r="U15" s="5">
        <v>0</v>
      </c>
      <c r="V15" s="5">
        <v>0</v>
      </c>
      <c r="W15" s="6">
        <v>1</v>
      </c>
      <c r="X15" s="6">
        <v>0</v>
      </c>
      <c r="Y15" s="6">
        <v>0</v>
      </c>
      <c r="Z15" s="27">
        <f t="shared" si="2"/>
        <v>1</v>
      </c>
      <c r="AA15" s="25">
        <f t="shared" si="3"/>
        <v>1</v>
      </c>
      <c r="AB15" s="25">
        <f t="shared" si="4"/>
        <v>0</v>
      </c>
      <c r="AC15" s="30">
        <f t="shared" si="5"/>
        <v>0</v>
      </c>
      <c r="AD15" s="24">
        <f t="shared" si="6"/>
        <v>0</v>
      </c>
    </row>
    <row r="16" spans="1:30" ht="15" customHeight="1">
      <c r="A16" s="160"/>
      <c r="B16" s="61" t="s">
        <v>19</v>
      </c>
      <c r="C16" s="4">
        <v>2</v>
      </c>
      <c r="D16" s="4">
        <v>1</v>
      </c>
      <c r="E16" s="4">
        <v>2</v>
      </c>
      <c r="F16" s="4">
        <v>0</v>
      </c>
      <c r="G16" s="4">
        <v>1</v>
      </c>
      <c r="H16" s="26">
        <f t="shared" si="7"/>
        <v>6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25">
        <f t="shared" si="0"/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28">
        <f t="shared" si="1"/>
        <v>0</v>
      </c>
      <c r="U16" s="5">
        <v>0</v>
      </c>
      <c r="V16" s="5">
        <v>2</v>
      </c>
      <c r="W16" s="6">
        <v>6</v>
      </c>
      <c r="X16" s="6">
        <v>0</v>
      </c>
      <c r="Y16" s="6">
        <v>0</v>
      </c>
      <c r="Z16" s="27">
        <f t="shared" si="2"/>
        <v>6</v>
      </c>
      <c r="AA16" s="25">
        <f t="shared" si="3"/>
        <v>6</v>
      </c>
      <c r="AB16" s="25">
        <f t="shared" si="4"/>
        <v>0</v>
      </c>
      <c r="AC16" s="30">
        <f t="shared" si="5"/>
        <v>0</v>
      </c>
      <c r="AD16" s="24">
        <f t="shared" si="6"/>
        <v>0</v>
      </c>
    </row>
    <row r="17" spans="1:30" ht="15" customHeight="1">
      <c r="A17" s="160"/>
      <c r="B17" s="61" t="s">
        <v>20</v>
      </c>
      <c r="C17" s="4">
        <v>1</v>
      </c>
      <c r="D17" s="4">
        <v>0</v>
      </c>
      <c r="E17" s="4">
        <v>2</v>
      </c>
      <c r="F17" s="4">
        <v>1</v>
      </c>
      <c r="G17" s="4">
        <v>0</v>
      </c>
      <c r="H17" s="26">
        <f t="shared" si="7"/>
        <v>4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25">
        <f t="shared" si="0"/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28">
        <f t="shared" si="1"/>
        <v>0</v>
      </c>
      <c r="U17" s="5">
        <v>0</v>
      </c>
      <c r="V17" s="5">
        <v>1</v>
      </c>
      <c r="W17" s="6">
        <v>4</v>
      </c>
      <c r="X17" s="6">
        <v>0</v>
      </c>
      <c r="Y17" s="6">
        <v>0</v>
      </c>
      <c r="Z17" s="27">
        <f t="shared" si="2"/>
        <v>4</v>
      </c>
      <c r="AA17" s="25">
        <f t="shared" si="3"/>
        <v>4</v>
      </c>
      <c r="AB17" s="25">
        <f t="shared" si="4"/>
        <v>0</v>
      </c>
      <c r="AC17" s="30">
        <f t="shared" si="5"/>
        <v>0</v>
      </c>
      <c r="AD17" s="24">
        <f t="shared" si="6"/>
        <v>0</v>
      </c>
    </row>
    <row r="18" spans="1:30" ht="15" customHeight="1">
      <c r="A18" s="160"/>
      <c r="B18" s="61" t="s">
        <v>21</v>
      </c>
      <c r="C18" s="4">
        <v>0</v>
      </c>
      <c r="D18" s="4">
        <v>1</v>
      </c>
      <c r="E18" s="4">
        <v>0</v>
      </c>
      <c r="F18" s="4">
        <v>0</v>
      </c>
      <c r="G18" s="4">
        <v>0</v>
      </c>
      <c r="H18" s="26">
        <f t="shared" si="7"/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25">
        <f t="shared" si="0"/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28">
        <f t="shared" si="1"/>
        <v>0</v>
      </c>
      <c r="U18" s="5">
        <v>0</v>
      </c>
      <c r="V18" s="5">
        <v>0</v>
      </c>
      <c r="W18" s="6">
        <v>1</v>
      </c>
      <c r="X18" s="6">
        <v>0</v>
      </c>
      <c r="Y18" s="6">
        <v>0</v>
      </c>
      <c r="Z18" s="27">
        <f t="shared" si="2"/>
        <v>1</v>
      </c>
      <c r="AA18" s="25">
        <f t="shared" si="3"/>
        <v>1</v>
      </c>
      <c r="AB18" s="25">
        <f t="shared" si="4"/>
        <v>0</v>
      </c>
      <c r="AC18" s="30">
        <f aca="true" t="shared" si="8" ref="AC18:AC24">AB18/AA18</f>
        <v>0</v>
      </c>
      <c r="AD18" s="24">
        <f t="shared" si="6"/>
        <v>0</v>
      </c>
    </row>
    <row r="19" spans="1:30" ht="15" customHeight="1">
      <c r="A19" s="160"/>
      <c r="B19" s="61" t="s">
        <v>55</v>
      </c>
      <c r="C19" s="4">
        <v>2</v>
      </c>
      <c r="D19" s="4">
        <v>1</v>
      </c>
      <c r="E19" s="4">
        <v>1</v>
      </c>
      <c r="F19" s="4">
        <v>1</v>
      </c>
      <c r="G19" s="4">
        <v>0</v>
      </c>
      <c r="H19" s="26">
        <f t="shared" si="7"/>
        <v>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25">
        <f t="shared" si="0"/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28">
        <f t="shared" si="1"/>
        <v>0</v>
      </c>
      <c r="U19" s="5">
        <v>0</v>
      </c>
      <c r="V19" s="5">
        <v>1</v>
      </c>
      <c r="W19" s="6">
        <v>5</v>
      </c>
      <c r="X19" s="6">
        <v>0</v>
      </c>
      <c r="Y19" s="6">
        <v>0</v>
      </c>
      <c r="Z19" s="27">
        <f t="shared" si="2"/>
        <v>5</v>
      </c>
      <c r="AA19" s="25">
        <f t="shared" si="3"/>
        <v>5</v>
      </c>
      <c r="AB19" s="25">
        <f t="shared" si="4"/>
        <v>0</v>
      </c>
      <c r="AC19" s="30">
        <f t="shared" si="8"/>
        <v>0</v>
      </c>
      <c r="AD19" s="24">
        <f aca="true" t="shared" si="9" ref="AD19:AD24">H19-Z19</f>
        <v>0</v>
      </c>
    </row>
    <row r="20" spans="1:30" ht="15" customHeight="1">
      <c r="A20" s="160"/>
      <c r="B20" s="61" t="s">
        <v>56</v>
      </c>
      <c r="C20" s="4">
        <v>0</v>
      </c>
      <c r="D20" s="4">
        <v>0</v>
      </c>
      <c r="E20" s="4">
        <v>0</v>
      </c>
      <c r="F20" s="4">
        <v>2</v>
      </c>
      <c r="G20" s="4">
        <v>1</v>
      </c>
      <c r="H20" s="26">
        <f t="shared" si="7"/>
        <v>3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25">
        <f t="shared" si="0"/>
        <v>0</v>
      </c>
      <c r="O20" s="17">
        <v>0</v>
      </c>
      <c r="P20" s="17">
        <v>0</v>
      </c>
      <c r="Q20" s="17">
        <v>0</v>
      </c>
      <c r="R20" s="17">
        <v>0</v>
      </c>
      <c r="S20" s="17">
        <v>1</v>
      </c>
      <c r="T20" s="28">
        <f t="shared" si="1"/>
        <v>1</v>
      </c>
      <c r="U20" s="5">
        <v>0</v>
      </c>
      <c r="V20" s="5">
        <v>1</v>
      </c>
      <c r="W20" s="6">
        <v>3</v>
      </c>
      <c r="X20" s="6">
        <v>0</v>
      </c>
      <c r="Y20" s="6">
        <v>0</v>
      </c>
      <c r="Z20" s="27">
        <f t="shared" si="2"/>
        <v>3</v>
      </c>
      <c r="AA20" s="25">
        <f t="shared" si="3"/>
        <v>3</v>
      </c>
      <c r="AB20" s="25">
        <f t="shared" si="4"/>
        <v>1</v>
      </c>
      <c r="AC20" s="30">
        <f t="shared" si="8"/>
        <v>0.3333333333333333</v>
      </c>
      <c r="AD20" s="24">
        <f t="shared" si="9"/>
        <v>0</v>
      </c>
    </row>
    <row r="21" spans="1:30" ht="15" customHeight="1">
      <c r="A21" s="160"/>
      <c r="B21" s="61" t="s">
        <v>22</v>
      </c>
      <c r="C21" s="4">
        <v>1</v>
      </c>
      <c r="D21" s="4">
        <v>2</v>
      </c>
      <c r="E21" s="4">
        <v>9</v>
      </c>
      <c r="F21" s="4">
        <v>1</v>
      </c>
      <c r="G21" s="4">
        <v>1</v>
      </c>
      <c r="H21" s="26">
        <f aca="true" t="shared" si="10" ref="H21:H26">SUM(C21:G21)</f>
        <v>14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25">
        <f t="shared" si="0"/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28">
        <f t="shared" si="1"/>
        <v>0</v>
      </c>
      <c r="U21" s="5">
        <v>0</v>
      </c>
      <c r="V21" s="5">
        <v>2</v>
      </c>
      <c r="W21" s="6">
        <v>14</v>
      </c>
      <c r="X21" s="6">
        <v>0</v>
      </c>
      <c r="Y21" s="6">
        <v>0</v>
      </c>
      <c r="Z21" s="27">
        <f aca="true" t="shared" si="11" ref="Z21:Z26">SUM(W21:Y21)</f>
        <v>14</v>
      </c>
      <c r="AA21" s="25">
        <f aca="true" t="shared" si="12" ref="AA21:AA26">H21</f>
        <v>14</v>
      </c>
      <c r="AB21" s="25">
        <f aca="true" t="shared" si="13" ref="AB21:AB26">N21+T21</f>
        <v>0</v>
      </c>
      <c r="AC21" s="30">
        <f t="shared" si="8"/>
        <v>0</v>
      </c>
      <c r="AD21" s="24">
        <f t="shared" si="9"/>
        <v>0</v>
      </c>
    </row>
    <row r="22" spans="1:30" ht="15" customHeight="1">
      <c r="A22" s="160"/>
      <c r="B22" s="61" t="s">
        <v>23</v>
      </c>
      <c r="C22" s="4">
        <v>1</v>
      </c>
      <c r="D22" s="4">
        <v>0</v>
      </c>
      <c r="E22" s="4">
        <v>0</v>
      </c>
      <c r="F22" s="4">
        <v>0</v>
      </c>
      <c r="G22" s="4">
        <v>0</v>
      </c>
      <c r="H22" s="26">
        <f t="shared" si="10"/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25">
        <f>SUM(I22:M22)</f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28">
        <f>SUM(O22:S22)</f>
        <v>0</v>
      </c>
      <c r="U22" s="5">
        <v>0</v>
      </c>
      <c r="V22" s="5">
        <v>0</v>
      </c>
      <c r="W22" s="6">
        <v>1</v>
      </c>
      <c r="X22" s="6">
        <v>0</v>
      </c>
      <c r="Y22" s="6">
        <v>0</v>
      </c>
      <c r="Z22" s="27">
        <f t="shared" si="11"/>
        <v>1</v>
      </c>
      <c r="AA22" s="25">
        <f t="shared" si="12"/>
        <v>1</v>
      </c>
      <c r="AB22" s="25">
        <f t="shared" si="13"/>
        <v>0</v>
      </c>
      <c r="AC22" s="30">
        <f t="shared" si="8"/>
        <v>0</v>
      </c>
      <c r="AD22" s="24">
        <f t="shared" si="9"/>
        <v>0</v>
      </c>
    </row>
    <row r="23" spans="1:30" ht="15" customHeight="1">
      <c r="A23" s="160"/>
      <c r="B23" s="107" t="s">
        <v>123</v>
      </c>
      <c r="C23" s="4">
        <v>3</v>
      </c>
      <c r="D23" s="4">
        <v>0</v>
      </c>
      <c r="E23" s="4">
        <v>1</v>
      </c>
      <c r="F23" s="4">
        <v>0</v>
      </c>
      <c r="G23" s="4">
        <v>0</v>
      </c>
      <c r="H23" s="26">
        <f t="shared" si="10"/>
        <v>4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25">
        <f>SUM(I23:M23)</f>
        <v>0</v>
      </c>
      <c r="O23" s="17">
        <v>1</v>
      </c>
      <c r="P23" s="17">
        <v>0</v>
      </c>
      <c r="Q23" s="17">
        <v>0</v>
      </c>
      <c r="R23" s="17">
        <v>0</v>
      </c>
      <c r="S23" s="17">
        <v>0</v>
      </c>
      <c r="T23" s="28">
        <f>SUM(O23:S23)</f>
        <v>1</v>
      </c>
      <c r="U23" s="5">
        <v>0</v>
      </c>
      <c r="V23" s="5">
        <v>1</v>
      </c>
      <c r="W23" s="6">
        <v>4</v>
      </c>
      <c r="X23" s="6">
        <v>0</v>
      </c>
      <c r="Y23" s="6">
        <v>0</v>
      </c>
      <c r="Z23" s="27">
        <f t="shared" si="11"/>
        <v>4</v>
      </c>
      <c r="AA23" s="25">
        <f t="shared" si="12"/>
        <v>4</v>
      </c>
      <c r="AB23" s="25">
        <f t="shared" si="13"/>
        <v>1</v>
      </c>
      <c r="AC23" s="30">
        <f t="shared" si="8"/>
        <v>0.25</v>
      </c>
      <c r="AD23" s="24">
        <f t="shared" si="9"/>
        <v>0</v>
      </c>
    </row>
    <row r="24" spans="1:30" ht="15" customHeight="1">
      <c r="A24" s="160"/>
      <c r="B24" s="61" t="s">
        <v>24</v>
      </c>
      <c r="C24" s="4">
        <v>0</v>
      </c>
      <c r="D24" s="4">
        <v>0</v>
      </c>
      <c r="E24" s="4">
        <v>1</v>
      </c>
      <c r="F24" s="4">
        <v>1</v>
      </c>
      <c r="G24" s="4">
        <v>0</v>
      </c>
      <c r="H24" s="26">
        <f t="shared" si="10"/>
        <v>2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25">
        <f>SUM(I24:M24)</f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28">
        <f>SUM(O24:S24)</f>
        <v>0</v>
      </c>
      <c r="U24" s="5">
        <v>0</v>
      </c>
      <c r="V24" s="5">
        <v>0</v>
      </c>
      <c r="W24" s="6">
        <v>2</v>
      </c>
      <c r="X24" s="6">
        <v>0</v>
      </c>
      <c r="Y24" s="6">
        <v>0</v>
      </c>
      <c r="Z24" s="27">
        <f t="shared" si="11"/>
        <v>2</v>
      </c>
      <c r="AA24" s="25">
        <f t="shared" si="12"/>
        <v>2</v>
      </c>
      <c r="AB24" s="25">
        <f t="shared" si="13"/>
        <v>0</v>
      </c>
      <c r="AC24" s="30">
        <f t="shared" si="8"/>
        <v>0</v>
      </c>
      <c r="AD24" s="24">
        <f t="shared" si="9"/>
        <v>0</v>
      </c>
    </row>
    <row r="25" spans="1:30" ht="15" customHeight="1">
      <c r="A25" s="160"/>
      <c r="B25" s="61" t="s">
        <v>124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26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25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28">
        <f>SUM(O25:S25)</f>
        <v>0</v>
      </c>
      <c r="U25" s="5">
        <v>0</v>
      </c>
      <c r="V25" s="5">
        <v>0</v>
      </c>
      <c r="W25" s="6">
        <v>0</v>
      </c>
      <c r="X25" s="6">
        <v>0</v>
      </c>
      <c r="Y25" s="6">
        <v>0</v>
      </c>
      <c r="Z25" s="27">
        <f t="shared" si="11"/>
        <v>0</v>
      </c>
      <c r="AA25" s="25">
        <f t="shared" si="12"/>
        <v>0</v>
      </c>
      <c r="AB25" s="25">
        <f t="shared" si="13"/>
        <v>0</v>
      </c>
      <c r="AC25" s="30" t="e">
        <f>AB25/AA25</f>
        <v>#DIV/0!</v>
      </c>
      <c r="AD25" s="24">
        <f>H25-Z25</f>
        <v>0</v>
      </c>
    </row>
    <row r="26" spans="1:30" ht="15" customHeight="1">
      <c r="A26" s="161"/>
      <c r="B26" s="61" t="s">
        <v>140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26">
        <f t="shared" si="10"/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25">
        <f>SUM(I26:M26)</f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28">
        <f>SUM(O26:S26)</f>
        <v>0</v>
      </c>
      <c r="U26" s="5">
        <v>0</v>
      </c>
      <c r="V26" s="5">
        <v>0</v>
      </c>
      <c r="W26" s="6">
        <v>0</v>
      </c>
      <c r="X26" s="6">
        <v>0</v>
      </c>
      <c r="Y26" s="6">
        <v>0</v>
      </c>
      <c r="Z26" s="27">
        <f t="shared" si="11"/>
        <v>0</v>
      </c>
      <c r="AA26" s="25">
        <f t="shared" si="12"/>
        <v>0</v>
      </c>
      <c r="AB26" s="25">
        <f t="shared" si="13"/>
        <v>0</v>
      </c>
      <c r="AC26" s="30" t="e">
        <f>AB26/AA26</f>
        <v>#DIV/0!</v>
      </c>
      <c r="AD26" s="24">
        <f>H26-Z26</f>
        <v>0</v>
      </c>
    </row>
    <row r="27" spans="13:20" ht="12.75">
      <c r="M27" s="2"/>
      <c r="N27" s="2"/>
      <c r="R27" s="16"/>
      <c r="S27" s="16"/>
      <c r="T27" s="16"/>
    </row>
    <row r="28" spans="13:20" ht="12.75">
      <c r="M28" s="2"/>
      <c r="N28" s="2"/>
      <c r="R28" s="16"/>
      <c r="S28" s="16"/>
      <c r="T28" s="16"/>
    </row>
    <row r="29" spans="3:20" ht="12.75">
      <c r="C29" s="21" t="s">
        <v>128</v>
      </c>
      <c r="M29" s="2"/>
      <c r="N29" s="2"/>
      <c r="R29" s="16"/>
      <c r="S29" s="16"/>
      <c r="T29" s="16"/>
    </row>
    <row r="30" spans="3:20" ht="12.75">
      <c r="C30" s="21" t="s">
        <v>88</v>
      </c>
      <c r="M30" s="2"/>
      <c r="N30" s="2"/>
      <c r="R30" s="16"/>
      <c r="S30" s="16"/>
      <c r="T30" s="16"/>
    </row>
  </sheetData>
  <sheetProtection/>
  <mergeCells count="15">
    <mergeCell ref="W6:Z6"/>
    <mergeCell ref="AD6:AD7"/>
    <mergeCell ref="AA6:AA7"/>
    <mergeCell ref="AB6:AB7"/>
    <mergeCell ref="AC6:AC7"/>
    <mergeCell ref="A6:A7"/>
    <mergeCell ref="B6:B7"/>
    <mergeCell ref="C6:H6"/>
    <mergeCell ref="V6:V7"/>
    <mergeCell ref="A9:A26"/>
    <mergeCell ref="C3:U3"/>
    <mergeCell ref="C4:U4"/>
    <mergeCell ref="U6:U7"/>
    <mergeCell ref="I6:N6"/>
    <mergeCell ref="O6:T6"/>
  </mergeCells>
  <printOptions/>
  <pageMargins left="0.1968503937007874" right="0.1968503937007874" top="0.787401574803149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4">
      <selection activeCell="C12" sqref="C12:C16"/>
    </sheetView>
  </sheetViews>
  <sheetFormatPr defaultColWidth="9.140625" defaultRowHeight="12.75"/>
  <cols>
    <col min="1" max="1" width="17.7109375" style="1" customWidth="1"/>
    <col min="2" max="2" width="9.140625" style="1" customWidth="1"/>
    <col min="3" max="3" width="15.421875" style="1" customWidth="1"/>
    <col min="4" max="4" width="14.57421875" style="1" customWidth="1"/>
    <col min="5" max="6" width="10.8515625" style="1" customWidth="1"/>
    <col min="7" max="7" width="11.28125" style="1" customWidth="1"/>
    <col min="8" max="8" width="10.7109375" style="1" customWidth="1"/>
    <col min="9" max="9" width="14.7109375" style="1" customWidth="1"/>
    <col min="10" max="10" width="13.421875" style="1" customWidth="1"/>
    <col min="11" max="12" width="12.57421875" style="1" customWidth="1"/>
    <col min="13" max="13" width="12.28125" style="1" customWidth="1"/>
    <col min="14" max="14" width="12.140625" style="1" customWidth="1"/>
    <col min="15" max="15" width="16.57421875" style="1" customWidth="1"/>
    <col min="16" max="16384" width="9.140625" style="1" customWidth="1"/>
  </cols>
  <sheetData>
    <row r="1" spans="10:14" ht="13.5">
      <c r="J1" s="55" t="s">
        <v>37</v>
      </c>
      <c r="K1" s="55"/>
      <c r="L1" s="55"/>
      <c r="M1" s="55"/>
      <c r="N1" s="55"/>
    </row>
    <row r="4" spans="1:15" ht="45" customHeight="1">
      <c r="A4" s="179" t="s">
        <v>145</v>
      </c>
      <c r="B4" s="179"/>
      <c r="C4" s="179"/>
      <c r="D4" s="179"/>
      <c r="E4" s="179"/>
      <c r="F4" s="179"/>
      <c r="G4" s="179"/>
      <c r="H4" s="179"/>
      <c r="I4" s="179"/>
      <c r="J4" s="179"/>
      <c r="K4" s="76"/>
      <c r="L4" s="76"/>
      <c r="M4" s="76"/>
      <c r="N4" s="76"/>
      <c r="O4" s="31"/>
    </row>
    <row r="6" spans="4:15" ht="21" customHeight="1">
      <c r="D6" s="183" t="s">
        <v>83</v>
      </c>
      <c r="E6" s="183"/>
      <c r="F6" s="183"/>
      <c r="G6" s="183"/>
      <c r="H6" s="183"/>
      <c r="I6" s="183"/>
      <c r="J6" s="184" t="s">
        <v>84</v>
      </c>
      <c r="K6" s="184"/>
      <c r="L6" s="184"/>
      <c r="M6" s="184"/>
      <c r="N6" s="184"/>
      <c r="O6" s="184"/>
    </row>
    <row r="7" spans="1:15" ht="87.75" customHeight="1">
      <c r="A7" s="51" t="s">
        <v>38</v>
      </c>
      <c r="B7" s="52" t="s">
        <v>36</v>
      </c>
      <c r="C7" s="53" t="s">
        <v>144</v>
      </c>
      <c r="D7" s="33" t="s">
        <v>74</v>
      </c>
      <c r="E7" s="33" t="s">
        <v>75</v>
      </c>
      <c r="F7" s="33" t="s">
        <v>87</v>
      </c>
      <c r="G7" s="33" t="s">
        <v>76</v>
      </c>
      <c r="H7" s="33" t="s">
        <v>77</v>
      </c>
      <c r="I7" s="32" t="s">
        <v>50</v>
      </c>
      <c r="J7" s="87" t="s">
        <v>57</v>
      </c>
      <c r="K7" s="88" t="s">
        <v>75</v>
      </c>
      <c r="L7" s="88" t="s">
        <v>87</v>
      </c>
      <c r="M7" s="88" t="s">
        <v>76</v>
      </c>
      <c r="N7" s="88" t="s">
        <v>77</v>
      </c>
      <c r="O7" s="89" t="s">
        <v>49</v>
      </c>
    </row>
    <row r="8" spans="1:15" ht="11.25" customHeight="1">
      <c r="A8" s="36">
        <v>1</v>
      </c>
      <c r="B8" s="36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</row>
    <row r="9" spans="1:15" ht="18" customHeight="1">
      <c r="A9" s="180"/>
      <c r="B9" s="73" t="s">
        <v>69</v>
      </c>
      <c r="C9" s="74">
        <v>7</v>
      </c>
      <c r="D9" s="74">
        <v>4</v>
      </c>
      <c r="E9" s="74">
        <v>0</v>
      </c>
      <c r="F9" s="74">
        <v>0</v>
      </c>
      <c r="G9" s="74">
        <v>0</v>
      </c>
      <c r="H9" s="74">
        <v>4</v>
      </c>
      <c r="I9" s="75">
        <f>D9/C9</f>
        <v>0.5714285714285714</v>
      </c>
      <c r="J9" s="75">
        <v>2</v>
      </c>
      <c r="K9" s="75">
        <v>0</v>
      </c>
      <c r="L9" s="75">
        <v>0</v>
      </c>
      <c r="M9" s="75">
        <v>0</v>
      </c>
      <c r="N9" s="75">
        <v>2</v>
      </c>
      <c r="O9" s="75">
        <f>J9/D9</f>
        <v>0.5</v>
      </c>
    </row>
    <row r="10" spans="1:15" ht="15" customHeight="1">
      <c r="A10" s="181"/>
      <c r="B10" s="34" t="s">
        <v>5</v>
      </c>
      <c r="C10" s="34">
        <v>7</v>
      </c>
      <c r="D10" s="34">
        <v>4</v>
      </c>
      <c r="E10" s="34">
        <v>0</v>
      </c>
      <c r="F10" s="34">
        <v>0</v>
      </c>
      <c r="G10" s="34">
        <v>0</v>
      </c>
      <c r="H10" s="34">
        <v>4</v>
      </c>
      <c r="I10" s="75">
        <f>D10/C10</f>
        <v>0.5714285714285714</v>
      </c>
      <c r="J10" s="34">
        <v>4</v>
      </c>
      <c r="K10" s="34">
        <v>0</v>
      </c>
      <c r="L10" s="34">
        <v>0</v>
      </c>
      <c r="M10" s="34">
        <v>0</v>
      </c>
      <c r="N10" s="34">
        <v>4</v>
      </c>
      <c r="O10" s="75">
        <f aca="true" t="shared" si="0" ref="O10:O16">J10/D10</f>
        <v>1</v>
      </c>
    </row>
    <row r="11" spans="1:15" ht="15" customHeight="1">
      <c r="A11" s="181"/>
      <c r="B11" s="18" t="s">
        <v>6</v>
      </c>
      <c r="C11" s="18">
        <v>11</v>
      </c>
      <c r="D11" s="18">
        <v>7</v>
      </c>
      <c r="E11" s="34">
        <v>0</v>
      </c>
      <c r="F11" s="34">
        <v>0</v>
      </c>
      <c r="G11" s="34">
        <v>0</v>
      </c>
      <c r="H11" s="18">
        <v>7</v>
      </c>
      <c r="I11" s="75">
        <f aca="true" t="shared" si="1" ref="I11:I16">D11/C11</f>
        <v>0.6363636363636364</v>
      </c>
      <c r="J11" s="18">
        <v>6</v>
      </c>
      <c r="K11" s="34">
        <v>0</v>
      </c>
      <c r="L11" s="34">
        <v>0</v>
      </c>
      <c r="M11" s="34">
        <v>0</v>
      </c>
      <c r="N11" s="18">
        <v>6</v>
      </c>
      <c r="O11" s="75">
        <f t="shared" si="0"/>
        <v>0.8571428571428571</v>
      </c>
    </row>
    <row r="12" spans="1:15" ht="15" customHeight="1">
      <c r="A12" s="181"/>
      <c r="B12" s="18" t="s">
        <v>7</v>
      </c>
      <c r="C12" s="18">
        <v>8</v>
      </c>
      <c r="D12" s="18">
        <v>6</v>
      </c>
      <c r="E12" s="34">
        <v>0</v>
      </c>
      <c r="F12" s="34">
        <v>0</v>
      </c>
      <c r="G12" s="34">
        <v>0</v>
      </c>
      <c r="H12" s="18">
        <v>6</v>
      </c>
      <c r="I12" s="75">
        <f t="shared" si="1"/>
        <v>0.75</v>
      </c>
      <c r="J12" s="18">
        <v>6</v>
      </c>
      <c r="K12" s="34">
        <v>0</v>
      </c>
      <c r="L12" s="34">
        <v>0</v>
      </c>
      <c r="M12" s="34">
        <v>0</v>
      </c>
      <c r="N12" s="18">
        <v>6</v>
      </c>
      <c r="O12" s="75">
        <f>J12/D12</f>
        <v>1</v>
      </c>
    </row>
    <row r="13" spans="1:15" ht="15" customHeight="1">
      <c r="A13" s="181"/>
      <c r="B13" s="18" t="s">
        <v>8</v>
      </c>
      <c r="C13" s="18">
        <v>6</v>
      </c>
      <c r="D13" s="18">
        <v>3</v>
      </c>
      <c r="E13" s="34">
        <v>0</v>
      </c>
      <c r="F13" s="34">
        <v>0</v>
      </c>
      <c r="G13" s="34">
        <v>0</v>
      </c>
      <c r="H13" s="18">
        <v>3</v>
      </c>
      <c r="I13" s="75">
        <f t="shared" si="1"/>
        <v>0.5</v>
      </c>
      <c r="J13" s="18">
        <v>3</v>
      </c>
      <c r="K13" s="34">
        <v>0</v>
      </c>
      <c r="L13" s="34">
        <v>0</v>
      </c>
      <c r="M13" s="34">
        <v>0</v>
      </c>
      <c r="N13" s="18">
        <v>3</v>
      </c>
      <c r="O13" s="75">
        <f t="shared" si="0"/>
        <v>1</v>
      </c>
    </row>
    <row r="14" spans="1:15" ht="15" customHeight="1">
      <c r="A14" s="181"/>
      <c r="B14" s="18" t="s">
        <v>9</v>
      </c>
      <c r="C14" s="18">
        <v>6</v>
      </c>
      <c r="D14" s="18">
        <v>3</v>
      </c>
      <c r="E14" s="34">
        <v>0</v>
      </c>
      <c r="F14" s="34">
        <v>1</v>
      </c>
      <c r="G14" s="34">
        <v>0</v>
      </c>
      <c r="H14" s="18">
        <v>3</v>
      </c>
      <c r="I14" s="75">
        <f t="shared" si="1"/>
        <v>0.5</v>
      </c>
      <c r="J14" s="18">
        <v>3</v>
      </c>
      <c r="K14" s="34">
        <v>0</v>
      </c>
      <c r="L14" s="34">
        <v>1</v>
      </c>
      <c r="M14" s="34">
        <v>0</v>
      </c>
      <c r="N14" s="18">
        <v>3</v>
      </c>
      <c r="O14" s="75">
        <f t="shared" si="0"/>
        <v>1</v>
      </c>
    </row>
    <row r="15" spans="1:15" ht="15" customHeight="1">
      <c r="A15" s="181"/>
      <c r="B15" s="18" t="s">
        <v>10</v>
      </c>
      <c r="C15" s="18">
        <v>6</v>
      </c>
      <c r="D15" s="18">
        <v>5</v>
      </c>
      <c r="E15" s="34">
        <v>0</v>
      </c>
      <c r="F15" s="34">
        <v>0</v>
      </c>
      <c r="G15" s="34">
        <v>0</v>
      </c>
      <c r="H15" s="18">
        <v>5</v>
      </c>
      <c r="I15" s="75">
        <f t="shared" si="1"/>
        <v>0.8333333333333334</v>
      </c>
      <c r="J15" s="18">
        <v>5</v>
      </c>
      <c r="K15" s="34">
        <v>0</v>
      </c>
      <c r="L15" s="34">
        <v>0</v>
      </c>
      <c r="M15" s="34">
        <v>0</v>
      </c>
      <c r="N15" s="18">
        <v>5</v>
      </c>
      <c r="O15" s="75">
        <f t="shared" si="0"/>
        <v>1</v>
      </c>
    </row>
    <row r="16" spans="1:15" ht="15" customHeight="1">
      <c r="A16" s="182"/>
      <c r="B16" s="18" t="s">
        <v>11</v>
      </c>
      <c r="C16" s="18">
        <v>3</v>
      </c>
      <c r="D16" s="18">
        <v>2</v>
      </c>
      <c r="E16" s="34">
        <v>0</v>
      </c>
      <c r="F16" s="34">
        <v>1</v>
      </c>
      <c r="G16" s="34">
        <v>0</v>
      </c>
      <c r="H16" s="18">
        <v>2</v>
      </c>
      <c r="I16" s="75">
        <f t="shared" si="1"/>
        <v>0.6666666666666666</v>
      </c>
      <c r="J16" s="18">
        <v>1</v>
      </c>
      <c r="K16" s="34">
        <v>0</v>
      </c>
      <c r="L16" s="34">
        <v>1</v>
      </c>
      <c r="M16" s="34">
        <v>0</v>
      </c>
      <c r="N16" s="18">
        <v>1</v>
      </c>
      <c r="O16" s="75">
        <f t="shared" si="0"/>
        <v>0.5</v>
      </c>
    </row>
    <row r="19" spans="1:15" ht="16.5">
      <c r="A19" s="65" t="s">
        <v>80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1:15" ht="16.5">
      <c r="A20" s="67" t="s">
        <v>61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</sheetData>
  <sheetProtection/>
  <mergeCells count="4">
    <mergeCell ref="A4:J4"/>
    <mergeCell ref="A9:A16"/>
    <mergeCell ref="D6:I6"/>
    <mergeCell ref="J6:O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17.7109375" style="1" customWidth="1"/>
    <col min="2" max="2" width="8.7109375" style="1" customWidth="1"/>
    <col min="3" max="3" width="15.421875" style="1" customWidth="1"/>
    <col min="4" max="4" width="17.28125" style="1" customWidth="1"/>
    <col min="5" max="6" width="10.8515625" style="1" customWidth="1"/>
    <col min="7" max="7" width="11.28125" style="1" customWidth="1"/>
    <col min="8" max="8" width="10.7109375" style="1" customWidth="1"/>
    <col min="9" max="9" width="14.7109375" style="1" customWidth="1"/>
    <col min="10" max="10" width="15.28125" style="1" customWidth="1"/>
    <col min="11" max="12" width="12.57421875" style="1" customWidth="1"/>
    <col min="13" max="13" width="12.28125" style="1" customWidth="1"/>
    <col min="14" max="14" width="12.140625" style="1" customWidth="1"/>
    <col min="15" max="15" width="16.57421875" style="1" customWidth="1"/>
    <col min="16" max="16384" width="9.140625" style="1" customWidth="1"/>
  </cols>
  <sheetData>
    <row r="1" spans="10:14" ht="13.5">
      <c r="J1" s="55" t="s">
        <v>78</v>
      </c>
      <c r="K1" s="55"/>
      <c r="L1" s="55"/>
      <c r="M1" s="55"/>
      <c r="N1" s="55"/>
    </row>
    <row r="4" spans="1:15" ht="45" customHeight="1">
      <c r="A4" s="179" t="s">
        <v>146</v>
      </c>
      <c r="B4" s="179"/>
      <c r="C4" s="179"/>
      <c r="D4" s="179"/>
      <c r="E4" s="179"/>
      <c r="F4" s="179"/>
      <c r="G4" s="179"/>
      <c r="H4" s="179"/>
      <c r="I4" s="179"/>
      <c r="J4" s="179"/>
      <c r="K4" s="76"/>
      <c r="L4" s="76"/>
      <c r="M4" s="76"/>
      <c r="N4" s="76"/>
      <c r="O4" s="31"/>
    </row>
    <row r="6" spans="4:15" ht="21.75" customHeight="1">
      <c r="D6" s="185" t="s">
        <v>85</v>
      </c>
      <c r="E6" s="185"/>
      <c r="F6" s="185"/>
      <c r="G6" s="185"/>
      <c r="H6" s="185"/>
      <c r="I6" s="185"/>
      <c r="J6" s="186" t="s">
        <v>86</v>
      </c>
      <c r="K6" s="186"/>
      <c r="L6" s="186"/>
      <c r="M6" s="186"/>
      <c r="N6" s="186"/>
      <c r="O6" s="186"/>
    </row>
    <row r="7" spans="1:15" ht="87.75" customHeight="1">
      <c r="A7" s="51" t="s">
        <v>38</v>
      </c>
      <c r="B7" s="52" t="s">
        <v>36</v>
      </c>
      <c r="C7" s="53" t="s">
        <v>144</v>
      </c>
      <c r="D7" s="80" t="s">
        <v>79</v>
      </c>
      <c r="E7" s="80" t="s">
        <v>75</v>
      </c>
      <c r="F7" s="80" t="s">
        <v>87</v>
      </c>
      <c r="G7" s="80" t="s">
        <v>76</v>
      </c>
      <c r="H7" s="80" t="s">
        <v>77</v>
      </c>
      <c r="I7" s="81" t="s">
        <v>50</v>
      </c>
      <c r="J7" s="84" t="s">
        <v>82</v>
      </c>
      <c r="K7" s="85" t="s">
        <v>75</v>
      </c>
      <c r="L7" s="85" t="s">
        <v>87</v>
      </c>
      <c r="M7" s="85" t="s">
        <v>76</v>
      </c>
      <c r="N7" s="85" t="s">
        <v>77</v>
      </c>
      <c r="O7" s="86" t="s">
        <v>49</v>
      </c>
    </row>
    <row r="8" spans="1:15" ht="11.25" customHeight="1">
      <c r="A8" s="36">
        <v>1</v>
      </c>
      <c r="B8" s="36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</row>
    <row r="9" spans="1:15" ht="15" customHeight="1">
      <c r="A9" s="180"/>
      <c r="B9" s="18" t="s">
        <v>7</v>
      </c>
      <c r="C9" s="18">
        <v>8</v>
      </c>
      <c r="D9" s="18">
        <v>4</v>
      </c>
      <c r="E9" s="34">
        <v>0</v>
      </c>
      <c r="F9" s="34">
        <v>0</v>
      </c>
      <c r="G9" s="34">
        <v>0</v>
      </c>
      <c r="H9" s="18">
        <v>4</v>
      </c>
      <c r="I9" s="75">
        <f>D9/C9</f>
        <v>0.5</v>
      </c>
      <c r="J9" s="18">
        <v>1</v>
      </c>
      <c r="K9" s="34">
        <v>0</v>
      </c>
      <c r="L9" s="34">
        <v>0</v>
      </c>
      <c r="M9" s="34">
        <v>0</v>
      </c>
      <c r="N9" s="34">
        <v>1</v>
      </c>
      <c r="O9" s="75">
        <f>J9/D9</f>
        <v>0.25</v>
      </c>
    </row>
    <row r="10" spans="1:15" ht="15" customHeight="1">
      <c r="A10" s="181"/>
      <c r="B10" s="18" t="s">
        <v>8</v>
      </c>
      <c r="C10" s="18">
        <v>6</v>
      </c>
      <c r="D10" s="18">
        <v>3</v>
      </c>
      <c r="E10" s="34">
        <v>0</v>
      </c>
      <c r="F10" s="34">
        <v>0</v>
      </c>
      <c r="G10" s="34">
        <v>0</v>
      </c>
      <c r="H10" s="18">
        <v>3</v>
      </c>
      <c r="I10" s="75">
        <f>D10/C10</f>
        <v>0.5</v>
      </c>
      <c r="J10" s="18">
        <v>0</v>
      </c>
      <c r="K10" s="34">
        <v>0</v>
      </c>
      <c r="L10" s="34">
        <v>0</v>
      </c>
      <c r="M10" s="34">
        <v>0</v>
      </c>
      <c r="N10" s="34">
        <v>0</v>
      </c>
      <c r="O10" s="75">
        <f>J10/D10</f>
        <v>0</v>
      </c>
    </row>
    <row r="11" spans="1:15" ht="15" customHeight="1">
      <c r="A11" s="181"/>
      <c r="B11" s="18" t="s">
        <v>9</v>
      </c>
      <c r="C11" s="18">
        <v>6</v>
      </c>
      <c r="D11" s="18">
        <v>3</v>
      </c>
      <c r="E11" s="34">
        <v>0</v>
      </c>
      <c r="F11" s="34">
        <v>1</v>
      </c>
      <c r="G11" s="34">
        <v>0</v>
      </c>
      <c r="H11" s="18">
        <v>3</v>
      </c>
      <c r="I11" s="75">
        <f>D11/C11</f>
        <v>0.5</v>
      </c>
      <c r="J11" s="18">
        <v>0</v>
      </c>
      <c r="K11" s="34">
        <v>0</v>
      </c>
      <c r="L11" s="34">
        <v>0</v>
      </c>
      <c r="M11" s="34">
        <v>0</v>
      </c>
      <c r="N11" s="34">
        <v>0</v>
      </c>
      <c r="O11" s="75">
        <f>J11/D11</f>
        <v>0</v>
      </c>
    </row>
    <row r="12" spans="1:15" ht="15" customHeight="1">
      <c r="A12" s="181"/>
      <c r="B12" s="18" t="s">
        <v>10</v>
      </c>
      <c r="C12" s="18">
        <v>6</v>
      </c>
      <c r="D12" s="18">
        <v>4</v>
      </c>
      <c r="E12" s="34">
        <v>0</v>
      </c>
      <c r="F12" s="34">
        <v>0</v>
      </c>
      <c r="G12" s="34">
        <v>0</v>
      </c>
      <c r="H12" s="18">
        <v>4</v>
      </c>
      <c r="I12" s="75">
        <f>D12/C12</f>
        <v>0.6666666666666666</v>
      </c>
      <c r="J12" s="18">
        <v>1</v>
      </c>
      <c r="K12" s="34">
        <v>0</v>
      </c>
      <c r="L12" s="34">
        <v>0</v>
      </c>
      <c r="M12" s="34">
        <v>0</v>
      </c>
      <c r="N12" s="34">
        <v>1</v>
      </c>
      <c r="O12" s="75">
        <f>J12/D12</f>
        <v>0.25</v>
      </c>
    </row>
    <row r="13" spans="1:15" ht="15" customHeight="1">
      <c r="A13" s="182"/>
      <c r="B13" s="18" t="s">
        <v>11</v>
      </c>
      <c r="C13" s="18">
        <v>3</v>
      </c>
      <c r="D13" s="18">
        <v>1</v>
      </c>
      <c r="E13" s="34">
        <v>0</v>
      </c>
      <c r="F13" s="34">
        <v>1</v>
      </c>
      <c r="G13" s="34">
        <v>0</v>
      </c>
      <c r="H13" s="18">
        <v>1</v>
      </c>
      <c r="I13" s="75">
        <f>D13/C13</f>
        <v>0.3333333333333333</v>
      </c>
      <c r="J13" s="18">
        <v>1</v>
      </c>
      <c r="K13" s="34">
        <v>0</v>
      </c>
      <c r="L13" s="34">
        <v>1</v>
      </c>
      <c r="M13" s="34">
        <v>0</v>
      </c>
      <c r="N13" s="34">
        <v>1</v>
      </c>
      <c r="O13" s="75">
        <f>J13/D13</f>
        <v>1</v>
      </c>
    </row>
    <row r="16" spans="1:15" ht="16.5">
      <c r="A16" s="65" t="s">
        <v>81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ht="16.5">
      <c r="A17" s="67" t="s">
        <v>61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</sheetData>
  <sheetProtection/>
  <mergeCells count="4">
    <mergeCell ref="A4:J4"/>
    <mergeCell ref="A9:A13"/>
    <mergeCell ref="D6:I6"/>
    <mergeCell ref="J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2020-12-16T01:11:18Z</cp:lastPrinted>
  <dcterms:created xsi:type="dcterms:W3CDTF">1996-10-08T23:32:33Z</dcterms:created>
  <dcterms:modified xsi:type="dcterms:W3CDTF">2020-12-16T03:21:57Z</dcterms:modified>
  <cp:category/>
  <cp:version/>
  <cp:contentType/>
  <cp:contentStatus/>
</cp:coreProperties>
</file>